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05" activeTab="1"/>
  </bookViews>
  <sheets>
    <sheet name="Realizacija - Prihodi" sheetId="1" r:id="rId1"/>
    <sheet name="Realizacija - Rashodi" sheetId="2" r:id="rId2"/>
  </sheets>
  <definedNames/>
  <calcPr fullCalcOnLoad="1"/>
</workbook>
</file>

<file path=xl/sharedStrings.xml><?xml version="1.0" encoding="utf-8"?>
<sst xmlns="http://schemas.openxmlformats.org/spreadsheetml/2006/main" count="1561" uniqueCount="830">
  <si>
    <t>OPĆINA FUŽINE</t>
  </si>
  <si>
    <t/>
  </si>
  <si>
    <t>Dr. Franje Račkog 19</t>
  </si>
  <si>
    <t>51322, Fužine</t>
  </si>
  <si>
    <t>OIB:50371966761</t>
  </si>
  <si>
    <t>POZICIJA</t>
  </si>
  <si>
    <t>BROJ KONTA</t>
  </si>
  <si>
    <t>VRSTA PRIHODA / PRIMITAKA</t>
  </si>
  <si>
    <t>SVEUKUPNO PRIHODI</t>
  </si>
  <si>
    <t>Glava</t>
  </si>
  <si>
    <t>00001</t>
  </si>
  <si>
    <t>PRIHODI OPĆINE FUŽINE</t>
  </si>
  <si>
    <t>P001</t>
  </si>
  <si>
    <t>61111</t>
  </si>
  <si>
    <t>Porez i prirez na dohodak od nesamostalnog rada</t>
  </si>
  <si>
    <t>P002</t>
  </si>
  <si>
    <t>61121</t>
  </si>
  <si>
    <t>Porez i prirez na dohodak od samostalnih djelatnosti</t>
  </si>
  <si>
    <t>P003</t>
  </si>
  <si>
    <t>61131</t>
  </si>
  <si>
    <t>Porez i prirez na dohodak od imovine i imovinskih prava</t>
  </si>
  <si>
    <t>P004</t>
  </si>
  <si>
    <t>61143</t>
  </si>
  <si>
    <t>Porez i prirez po odbitku na dohodak od kamata</t>
  </si>
  <si>
    <t>P005</t>
  </si>
  <si>
    <t>61151</t>
  </si>
  <si>
    <t>Porez i prirez na dohodak po godišnjoj prijavi</t>
  </si>
  <si>
    <t>P006</t>
  </si>
  <si>
    <t>61171</t>
  </si>
  <si>
    <t>Povrat poreza i prireza na dohodak po godišnjoj prijavi</t>
  </si>
  <si>
    <t>P007</t>
  </si>
  <si>
    <t>61314</t>
  </si>
  <si>
    <t>Porez na kuće za odmor</t>
  </si>
  <si>
    <t>P008</t>
  </si>
  <si>
    <t>61315</t>
  </si>
  <si>
    <t>Porez na korištenje javnih površina</t>
  </si>
  <si>
    <t>P009</t>
  </si>
  <si>
    <t>61341</t>
  </si>
  <si>
    <t>Porez na promet nekretnina</t>
  </si>
  <si>
    <t>P010</t>
  </si>
  <si>
    <t>61424</t>
  </si>
  <si>
    <t>Porez na potrošnju alkoholnih i bezalkoholnih pića</t>
  </si>
  <si>
    <t>P011</t>
  </si>
  <si>
    <t>61453</t>
  </si>
  <si>
    <t>Porez na tvrtku odnosno naziv tvrtke</t>
  </si>
  <si>
    <t>P012</t>
  </si>
  <si>
    <t>63311</t>
  </si>
  <si>
    <t>Tekuće pomoći iz državnog proračuna</t>
  </si>
  <si>
    <t>P013</t>
  </si>
  <si>
    <t>63312</t>
  </si>
  <si>
    <t>Tekuće pomoći iz županijskih proračuna</t>
  </si>
  <si>
    <t>P016</t>
  </si>
  <si>
    <t>63321</t>
  </si>
  <si>
    <t>Kapitalne pomoći iz državnog proračuna</t>
  </si>
  <si>
    <t>P046</t>
  </si>
  <si>
    <t>63322</t>
  </si>
  <si>
    <t>Kapitalne pomoći iz županijskog proračuna</t>
  </si>
  <si>
    <t>P014</t>
  </si>
  <si>
    <t>63414</t>
  </si>
  <si>
    <t>Tekuće pomoći od HZZ-a</t>
  </si>
  <si>
    <t>P015</t>
  </si>
  <si>
    <t>63415</t>
  </si>
  <si>
    <t>Tekuće pomoći od Hrvatskih cesta</t>
  </si>
  <si>
    <t>P017</t>
  </si>
  <si>
    <t>63416</t>
  </si>
  <si>
    <t>Tekuće pomoći od izvanproračunskih korisnika županijskih, gradskih i općinskih proračuna</t>
  </si>
  <si>
    <t>P019</t>
  </si>
  <si>
    <t>63811</t>
  </si>
  <si>
    <t>Tekuće pomoći iz državnog proračuna temeljem prijenosa EU sredstava</t>
  </si>
  <si>
    <t>P018</t>
  </si>
  <si>
    <t>63821</t>
  </si>
  <si>
    <t>Kapitalne pomoći iz državnog proračuna temeljem prijenosa EU sredstava</t>
  </si>
  <si>
    <t>P020</t>
  </si>
  <si>
    <t>64132</t>
  </si>
  <si>
    <t>Kamate na depozite po viđenju</t>
  </si>
  <si>
    <t>P021</t>
  </si>
  <si>
    <t>6414</t>
  </si>
  <si>
    <t>Prihodi od zateznih kamata</t>
  </si>
  <si>
    <t>P022</t>
  </si>
  <si>
    <t>64219</t>
  </si>
  <si>
    <t>Naknade za koncesije za obavljanje javne zdravstvene službe i ostale koncesije</t>
  </si>
  <si>
    <t>P047</t>
  </si>
  <si>
    <t>64222</t>
  </si>
  <si>
    <t>Prihodi od zakupa poljoprivrednog zemljišta</t>
  </si>
  <si>
    <t>P025</t>
  </si>
  <si>
    <t>64224</t>
  </si>
  <si>
    <t>Prihodi od iznajmljivanja - Nužni smještaj</t>
  </si>
  <si>
    <t>P023</t>
  </si>
  <si>
    <t>64225</t>
  </si>
  <si>
    <t>Prihodi od zakupa - Poslovni prostor</t>
  </si>
  <si>
    <t>P024</t>
  </si>
  <si>
    <t>Prihodi od zakupa - Poslovna zona</t>
  </si>
  <si>
    <t>P027</t>
  </si>
  <si>
    <t>64231</t>
  </si>
  <si>
    <t>Naknada za korištenje naftne luke, naftovoda i eksploataciju mineralnih sirovina</t>
  </si>
  <si>
    <t>P028</t>
  </si>
  <si>
    <t>64233</t>
  </si>
  <si>
    <t>Naknada za korištenje prostora elektrana</t>
  </si>
  <si>
    <t>P029</t>
  </si>
  <si>
    <t>64236</t>
  </si>
  <si>
    <t>Spomenička renta</t>
  </si>
  <si>
    <t>P030</t>
  </si>
  <si>
    <t>64239</t>
  </si>
  <si>
    <t>Naknada za promjenu namjene poljoprivrednog zemljišta</t>
  </si>
  <si>
    <t>P031</t>
  </si>
  <si>
    <t>Naknada za služnost - HT d.d.</t>
  </si>
  <si>
    <t>P032</t>
  </si>
  <si>
    <t>64299</t>
  </si>
  <si>
    <t>Naknada za zadržavanje nezakonito izgrađene zgrade u prostoru</t>
  </si>
  <si>
    <t>P033</t>
  </si>
  <si>
    <t>65129</t>
  </si>
  <si>
    <t>Grobna naknada</t>
  </si>
  <si>
    <t>P034</t>
  </si>
  <si>
    <t>65139</t>
  </si>
  <si>
    <t>Prihod od prodaje državnih biljega</t>
  </si>
  <si>
    <t>P048</t>
  </si>
  <si>
    <t>65141</t>
  </si>
  <si>
    <t>Boravišne pristojbe</t>
  </si>
  <si>
    <t>P037</t>
  </si>
  <si>
    <t>65221</t>
  </si>
  <si>
    <t>Vodni doprinos</t>
  </si>
  <si>
    <t>P038</t>
  </si>
  <si>
    <t>65241</t>
  </si>
  <si>
    <t>Doprinosi za šume</t>
  </si>
  <si>
    <t>P036</t>
  </si>
  <si>
    <t>65267</t>
  </si>
  <si>
    <t>Prihodi s naslova osiguranja, refundacije štete</t>
  </si>
  <si>
    <t>P035</t>
  </si>
  <si>
    <t>65269</t>
  </si>
  <si>
    <t>Ostali nespomenuti prihodi</t>
  </si>
  <si>
    <t>P039</t>
  </si>
  <si>
    <t>65311</t>
  </si>
  <si>
    <t>Komunalni doprinosi</t>
  </si>
  <si>
    <t>P040</t>
  </si>
  <si>
    <t>65321</t>
  </si>
  <si>
    <t>Komunalne naknade</t>
  </si>
  <si>
    <t>P041</t>
  </si>
  <si>
    <t>66313</t>
  </si>
  <si>
    <t>Program "Rijeka 2020"</t>
  </si>
  <si>
    <t>P042</t>
  </si>
  <si>
    <t>68191</t>
  </si>
  <si>
    <t>Ostale nespomenute kazne</t>
  </si>
  <si>
    <t>P043</t>
  </si>
  <si>
    <t>71112</t>
  </si>
  <si>
    <t>Građevinsko zemljište</t>
  </si>
  <si>
    <t>P050</t>
  </si>
  <si>
    <t>71119</t>
  </si>
  <si>
    <t>Ostala zemljišta</t>
  </si>
  <si>
    <t>P044</t>
  </si>
  <si>
    <t>72119</t>
  </si>
  <si>
    <t>Stambeni objekti</t>
  </si>
  <si>
    <t>P045</t>
  </si>
  <si>
    <t>84222</t>
  </si>
  <si>
    <t>Primljeni krediti od kreditnih institucija u javnom sektoru - dugoročni</t>
  </si>
  <si>
    <t>VRSTA RASHODA / IZDATAKA</t>
  </si>
  <si>
    <t>SVEUKUPNO RASHODI / IZDACI</t>
  </si>
  <si>
    <t>00101</t>
  </si>
  <si>
    <t>OPĆINSKO VIJEĆE</t>
  </si>
  <si>
    <t>Program</t>
  </si>
  <si>
    <t>1001</t>
  </si>
  <si>
    <t>AKTIVNOSTI OPĆINSKOG VIJEĆA</t>
  </si>
  <si>
    <t>Aktivnost</t>
  </si>
  <si>
    <t>A100001</t>
  </si>
  <si>
    <t>OPĆI RASHODI OPĆINSKOG VIJEĆA</t>
  </si>
  <si>
    <t xml:space="preserve">Funkcijska klasifikacija </t>
  </si>
  <si>
    <t>0111</t>
  </si>
  <si>
    <t>Izvršna  i zakonodavna tijela</t>
  </si>
  <si>
    <t>R001</t>
  </si>
  <si>
    <t>3211</t>
  </si>
  <si>
    <t>Službena putovanja</t>
  </si>
  <si>
    <t>R002</t>
  </si>
  <si>
    <t>3231</t>
  </si>
  <si>
    <t>Usluge mobitela</t>
  </si>
  <si>
    <t>R003</t>
  </si>
  <si>
    <t>3291</t>
  </si>
  <si>
    <t>Općinsko vijeće</t>
  </si>
  <si>
    <t>R004</t>
  </si>
  <si>
    <t>Odbori i komisije</t>
  </si>
  <si>
    <t>R005</t>
  </si>
  <si>
    <t>3293</t>
  </si>
  <si>
    <t>Reprezentacija</t>
  </si>
  <si>
    <t>R005.1</t>
  </si>
  <si>
    <t>Troškovi sjednica</t>
  </si>
  <si>
    <t>A100002</t>
  </si>
  <si>
    <t>IZDACI ZA PROSLAVE</t>
  </si>
  <si>
    <t>R006</t>
  </si>
  <si>
    <t>3299</t>
  </si>
  <si>
    <t>Godišnje nagrade, priznanja i pokloni</t>
  </si>
  <si>
    <t>R007</t>
  </si>
  <si>
    <t>Dan Općine</t>
  </si>
  <si>
    <t>A100003</t>
  </si>
  <si>
    <t>REDOVNO FINANCIRANJE POLITIČKIH STRANAKA</t>
  </si>
  <si>
    <t>R008</t>
  </si>
  <si>
    <t>3811</t>
  </si>
  <si>
    <t>Tekuće donacije u novcu</t>
  </si>
  <si>
    <t>A100004</t>
  </si>
  <si>
    <t>CIVILNA ZAŠTITA</t>
  </si>
  <si>
    <t>R009</t>
  </si>
  <si>
    <t>Troškovi rada stožera</t>
  </si>
  <si>
    <t>00102</t>
  </si>
  <si>
    <t>OPĆINSKI NAČELNIK</t>
  </si>
  <si>
    <t>AKTIVNOSTI OPĆINSKOG NAČELNIKA</t>
  </si>
  <si>
    <t>OPĆI RASHODI OPĆINSKOG NAČELNIKA</t>
  </si>
  <si>
    <t>R010</t>
  </si>
  <si>
    <t>3111</t>
  </si>
  <si>
    <t>Plaće za redovan rad</t>
  </si>
  <si>
    <t>R011</t>
  </si>
  <si>
    <t>3132</t>
  </si>
  <si>
    <t>Doprinosi za zdravstveno osiguranje</t>
  </si>
  <si>
    <t>3133</t>
  </si>
  <si>
    <t>R013</t>
  </si>
  <si>
    <t>R014</t>
  </si>
  <si>
    <t>3213</t>
  </si>
  <si>
    <t>Seminari</t>
  </si>
  <si>
    <t>R015</t>
  </si>
  <si>
    <t>3221</t>
  </si>
  <si>
    <t>Literatura</t>
  </si>
  <si>
    <t>R016</t>
  </si>
  <si>
    <t>3223</t>
  </si>
  <si>
    <t>Gorivo za službeno vozilo</t>
  </si>
  <si>
    <t>R017</t>
  </si>
  <si>
    <t>3225</t>
  </si>
  <si>
    <t>Sitni inventar i auto gume</t>
  </si>
  <si>
    <t>R018</t>
  </si>
  <si>
    <t>R019</t>
  </si>
  <si>
    <t>3232</t>
  </si>
  <si>
    <t>Službeni automobil</t>
  </si>
  <si>
    <t>R020</t>
  </si>
  <si>
    <t>3233</t>
  </si>
  <si>
    <t>HRT pristojba</t>
  </si>
  <si>
    <t>R021</t>
  </si>
  <si>
    <t>3235</t>
  </si>
  <si>
    <t>Trošak lizinga - službeno vozilo</t>
  </si>
  <si>
    <t>R022</t>
  </si>
  <si>
    <t>3237</t>
  </si>
  <si>
    <t>Odvjetničke usluge</t>
  </si>
  <si>
    <t>R023</t>
  </si>
  <si>
    <t>Naknada volontiranje</t>
  </si>
  <si>
    <t>R024</t>
  </si>
  <si>
    <t>3292</t>
  </si>
  <si>
    <t>Premije osiguranja</t>
  </si>
  <si>
    <t>R025</t>
  </si>
  <si>
    <t>R026</t>
  </si>
  <si>
    <t>3294</t>
  </si>
  <si>
    <t>Udruga Općina RH</t>
  </si>
  <si>
    <t>R027</t>
  </si>
  <si>
    <t>3295</t>
  </si>
  <si>
    <t>Pristojbe i naknade</t>
  </si>
  <si>
    <t>R030</t>
  </si>
  <si>
    <t>Proračunska pričuva</t>
  </si>
  <si>
    <t>R028</t>
  </si>
  <si>
    <t>3433</t>
  </si>
  <si>
    <t>Zatezne kamate</t>
  </si>
  <si>
    <t>R029</t>
  </si>
  <si>
    <t>3434</t>
  </si>
  <si>
    <t>Ostali nespomenuti financijski rashodi</t>
  </si>
  <si>
    <t>IZDACI ZA POKROVITELJSTVA I MANIFESTACIJE</t>
  </si>
  <si>
    <t>R031</t>
  </si>
  <si>
    <t>Međuopćinska suradnja</t>
  </si>
  <si>
    <t>R032</t>
  </si>
  <si>
    <t>Pokroviteljstva</t>
  </si>
  <si>
    <t>R033</t>
  </si>
  <si>
    <t>Manifestacije</t>
  </si>
  <si>
    <t>R033.1</t>
  </si>
  <si>
    <t>R034</t>
  </si>
  <si>
    <t>Obilježavanje državnih praznika i blagdana</t>
  </si>
  <si>
    <t>TROŠKOVI PROMIDŽBE</t>
  </si>
  <si>
    <t>R035</t>
  </si>
  <si>
    <t>Goranski novi list</t>
  </si>
  <si>
    <t>R036</t>
  </si>
  <si>
    <t>Natječaji i oglasi</t>
  </si>
  <si>
    <t>R037</t>
  </si>
  <si>
    <t>Održavanje WEB stranice Općine</t>
  </si>
  <si>
    <t>R038</t>
  </si>
  <si>
    <t>Ostale usluge promidžbe</t>
  </si>
  <si>
    <t>R206</t>
  </si>
  <si>
    <t>Tisak kalendara</t>
  </si>
  <si>
    <t>Kapitalni projekt</t>
  </si>
  <si>
    <t>K100001</t>
  </si>
  <si>
    <t>NABAVA OPREME</t>
  </si>
  <si>
    <t>R039</t>
  </si>
  <si>
    <t>4221</t>
  </si>
  <si>
    <t>Uredska oprema i namještaj</t>
  </si>
  <si>
    <t>00201</t>
  </si>
  <si>
    <t>JEDINSTVENI UPRAVNI ODJEL</t>
  </si>
  <si>
    <t>OPĆI, UPRAVNI I ADMINISTRATIVNI POSLOVI</t>
  </si>
  <si>
    <t>REDOVNA DJELATNOST UPRAVNOG ODJELA</t>
  </si>
  <si>
    <t>R040</t>
  </si>
  <si>
    <t>R041</t>
  </si>
  <si>
    <t>3121</t>
  </si>
  <si>
    <t>Ostali rashodi za zaposlene</t>
  </si>
  <si>
    <t>R042</t>
  </si>
  <si>
    <t>R044</t>
  </si>
  <si>
    <t>R045</t>
  </si>
  <si>
    <t>3212</t>
  </si>
  <si>
    <t>Naknade za prijevoz, za rad na terenu i odvojeni život</t>
  </si>
  <si>
    <t>R046</t>
  </si>
  <si>
    <t>Stručno usavršavanje zaposlenika</t>
  </si>
  <si>
    <t>R047</t>
  </si>
  <si>
    <t>Uredski materijal</t>
  </si>
  <si>
    <t>R207</t>
  </si>
  <si>
    <t>Stručna literatura</t>
  </si>
  <si>
    <t>R208</t>
  </si>
  <si>
    <t>Ostali materijalni rashodi</t>
  </si>
  <si>
    <t>R249</t>
  </si>
  <si>
    <t>Gorivo za službeni automobil</t>
  </si>
  <si>
    <t>R240</t>
  </si>
  <si>
    <t>3224</t>
  </si>
  <si>
    <t>R048</t>
  </si>
  <si>
    <t>Usluge telefona i mobitela</t>
  </si>
  <si>
    <t>R048.1</t>
  </si>
  <si>
    <t>Usluge pošte</t>
  </si>
  <si>
    <t>R049</t>
  </si>
  <si>
    <t>Usluge tekućeg i investicijskog održavanja opreme</t>
  </si>
  <si>
    <t>R228</t>
  </si>
  <si>
    <t>Najam uređaja za naplatu kazni</t>
  </si>
  <si>
    <t>R050</t>
  </si>
  <si>
    <t>3236</t>
  </si>
  <si>
    <t>Zdravstveni pregledi zaposlenika</t>
  </si>
  <si>
    <t>R051</t>
  </si>
  <si>
    <t>Zaštita na radu</t>
  </si>
  <si>
    <t>R052</t>
  </si>
  <si>
    <t>Intelektualne i osobne usluge</t>
  </si>
  <si>
    <t>R256</t>
  </si>
  <si>
    <t>Ugovori o djelu</t>
  </si>
  <si>
    <t>R053</t>
  </si>
  <si>
    <t>3238</t>
  </si>
  <si>
    <t>Usluge razvoja software-a</t>
  </si>
  <si>
    <t>R217</t>
  </si>
  <si>
    <t>Najam poslužitelja</t>
  </si>
  <si>
    <t>R062</t>
  </si>
  <si>
    <t>3239</t>
  </si>
  <si>
    <t>Naknada državnom proračunu - 1 %  prihoda</t>
  </si>
  <si>
    <t>R054</t>
  </si>
  <si>
    <t>3241</t>
  </si>
  <si>
    <t>Stručno osposobljavanje</t>
  </si>
  <si>
    <t>R055</t>
  </si>
  <si>
    <t>R241</t>
  </si>
  <si>
    <t>R056</t>
  </si>
  <si>
    <t>R064</t>
  </si>
  <si>
    <t>3431</t>
  </si>
  <si>
    <t>Bankarske usluge i usluge platnog prometa</t>
  </si>
  <si>
    <t>R063</t>
  </si>
  <si>
    <t>Naknada državnom proračunu - 5% prihoda</t>
  </si>
  <si>
    <t>R057</t>
  </si>
  <si>
    <t>R058</t>
  </si>
  <si>
    <t>4262</t>
  </si>
  <si>
    <t>Ulaganja u računalne programe</t>
  </si>
  <si>
    <t>1002</t>
  </si>
  <si>
    <t>FINANCIJSKI POSLOVI</t>
  </si>
  <si>
    <t>OTPLATE KREDITA</t>
  </si>
  <si>
    <t>R060</t>
  </si>
  <si>
    <t>5422</t>
  </si>
  <si>
    <t>Otplata glavnice primljenih kredita - dječji vrtić</t>
  </si>
  <si>
    <t>R060.1</t>
  </si>
  <si>
    <t>Otplata glavnice primljenih kredita - cesta Kraljev Jarak</t>
  </si>
  <si>
    <t>0112</t>
  </si>
  <si>
    <t>Financijski i fiskalni poslovi</t>
  </si>
  <si>
    <t>R059</t>
  </si>
  <si>
    <t>3423</t>
  </si>
  <si>
    <t>Kamate za primljene kredite</t>
  </si>
  <si>
    <t>R061</t>
  </si>
  <si>
    <t>Ostali financijski rashodi</t>
  </si>
  <si>
    <t>R065</t>
  </si>
  <si>
    <t>3822</t>
  </si>
  <si>
    <t>Sufinanciranje kamata</t>
  </si>
  <si>
    <t>1003</t>
  </si>
  <si>
    <t>ZGRADA OPĆINSKE UPRAVE</t>
  </si>
  <si>
    <t>ODRŽAVANJE OPREME I ZGRADE</t>
  </si>
  <si>
    <t>R066</t>
  </si>
  <si>
    <t>Energija</t>
  </si>
  <si>
    <t>R247</t>
  </si>
  <si>
    <t>Sitni inventar</t>
  </si>
  <si>
    <t>R068</t>
  </si>
  <si>
    <t>Usluge tekućeg i investicijskog održavanja</t>
  </si>
  <si>
    <t>R067</t>
  </si>
  <si>
    <t>3234</t>
  </si>
  <si>
    <t>Komunalne usluge</t>
  </si>
  <si>
    <t>0911</t>
  </si>
  <si>
    <t>Predškolsko obrazovanje</t>
  </si>
  <si>
    <t>3631</t>
  </si>
  <si>
    <t>Tekuće pomoći unutar općeg proračuna</t>
  </si>
  <si>
    <t>3722</t>
  </si>
  <si>
    <t>Ostale usluge</t>
  </si>
  <si>
    <t>1005</t>
  </si>
  <si>
    <t>OSNOVNO I SREDNJEŠKOLSKO OBRAZOVANJE I STIPENDIRANJE UČENIKA I STUDENATA</t>
  </si>
  <si>
    <t>SUFINANCIRANJE AKTIVNOSTI OŠ FUŽINE</t>
  </si>
  <si>
    <t>0912</t>
  </si>
  <si>
    <t>Osnovno obrazovanje</t>
  </si>
  <si>
    <t>R072</t>
  </si>
  <si>
    <t>STIPENDIJE UČENICIMA I STUDENTIMA</t>
  </si>
  <si>
    <t>1040</t>
  </si>
  <si>
    <t>Obitelj i djeca</t>
  </si>
  <si>
    <t>R073</t>
  </si>
  <si>
    <t>3721</t>
  </si>
  <si>
    <t>Stipendije</t>
  </si>
  <si>
    <t>SUFINANCIRANJE LOGOPEDA</t>
  </si>
  <si>
    <t>R074</t>
  </si>
  <si>
    <t>Naknade građanima i kućanstvima u naravi</t>
  </si>
  <si>
    <t>A100005</t>
  </si>
  <si>
    <t>SUFINANCIRANJE PRIJEVOZA UČENIKA</t>
  </si>
  <si>
    <t>R076</t>
  </si>
  <si>
    <t>A100006</t>
  </si>
  <si>
    <t>NABAVA UDŽBENIKA ZA UČENIKE OSNOVNE ŠKOLE</t>
  </si>
  <si>
    <t>R077</t>
  </si>
  <si>
    <t>1006</t>
  </si>
  <si>
    <t>GRADOVI I OPĆINE - PRIJATELJI DJECE</t>
  </si>
  <si>
    <t>AKCIJA GRADOVI I OPĆINE - PRIJATELJI DJECE</t>
  </si>
  <si>
    <t>0860</t>
  </si>
  <si>
    <t>Rashodi za rekreaciju, kulturu i religiju koji nisu drugdje svrstani</t>
  </si>
  <si>
    <t>R078</t>
  </si>
  <si>
    <t>Članarina</t>
  </si>
  <si>
    <t>1007</t>
  </si>
  <si>
    <t>SOCIJALNA SKRB</t>
  </si>
  <si>
    <t>POMOĆ GRAĐANIMA I KUĆANSTVIMA</t>
  </si>
  <si>
    <t>1020</t>
  </si>
  <si>
    <t>Starost</t>
  </si>
  <si>
    <t>R084</t>
  </si>
  <si>
    <t>Paketi za starije osobe povodom božićnih blagdana</t>
  </si>
  <si>
    <t>R080</t>
  </si>
  <si>
    <t>Pomoć za novorođenčad i dojenčad</t>
  </si>
  <si>
    <t>R083</t>
  </si>
  <si>
    <t>Socijalne stipendije</t>
  </si>
  <si>
    <t>R081</t>
  </si>
  <si>
    <t>Pomoć za podmirenje troškova obrazovanja</t>
  </si>
  <si>
    <t>1060</t>
  </si>
  <si>
    <t>Stanovanje</t>
  </si>
  <si>
    <t>R079</t>
  </si>
  <si>
    <t>Pomoć za podmirenje troškova stanovanja</t>
  </si>
  <si>
    <t>R079.1</t>
  </si>
  <si>
    <t>Pomoć za podmirenje troškova stanovanja - ogrijev</t>
  </si>
  <si>
    <t>1070</t>
  </si>
  <si>
    <t>Socijalna pomoć stanovništvu koje nije obuhvaćeno redovnim socijalnim programima</t>
  </si>
  <si>
    <t>R082</t>
  </si>
  <si>
    <t>Jednokratne novčane pomoći</t>
  </si>
  <si>
    <t>POMOĆ SOCIJALNIM USTANOVAMA</t>
  </si>
  <si>
    <t>R085</t>
  </si>
  <si>
    <t>Pomoć u kući</t>
  </si>
  <si>
    <t>R086</t>
  </si>
  <si>
    <t>Pomoć osobama smještenim u socijalnim ustanovama</t>
  </si>
  <si>
    <t>R087</t>
  </si>
  <si>
    <t>Ostale donacije iz područja socijalne skrbi</t>
  </si>
  <si>
    <t>1008</t>
  </si>
  <si>
    <t>PROTUPOŽARNA ZAŠTITA</t>
  </si>
  <si>
    <t>REDOVNA DJELATNOST VZO FUŽINE</t>
  </si>
  <si>
    <t>0320</t>
  </si>
  <si>
    <t>Usluge protupožarne zaštite</t>
  </si>
  <si>
    <t>R088</t>
  </si>
  <si>
    <t>1009</t>
  </si>
  <si>
    <t>RAZVOJ SPORTA I REKREACIJE</t>
  </si>
  <si>
    <t>SUFINANCIRANJE RADA UDRUGA U SPORTU</t>
  </si>
  <si>
    <t>0810</t>
  </si>
  <si>
    <t>Službe rekreacije i sporta</t>
  </si>
  <si>
    <t>R089</t>
  </si>
  <si>
    <t>R212</t>
  </si>
  <si>
    <t>Sufinanciranje darovitih pojedinaca</t>
  </si>
  <si>
    <t>1010</t>
  </si>
  <si>
    <t>PROMICANJE KULTURE</t>
  </si>
  <si>
    <t>SUFINANCIRANJE RADA UDRUGA U KULTURI</t>
  </si>
  <si>
    <t>0820</t>
  </si>
  <si>
    <t>Službe kulture</t>
  </si>
  <si>
    <t>R090</t>
  </si>
  <si>
    <t>RADIO GORSKI KOTAR</t>
  </si>
  <si>
    <t>0830</t>
  </si>
  <si>
    <t>Službe emitiranja i izdavanja</t>
  </si>
  <si>
    <t>R091</t>
  </si>
  <si>
    <t>SUFINANCIRANJE BIBLIOBUSA</t>
  </si>
  <si>
    <t>R092</t>
  </si>
  <si>
    <t>KNJIŽNICA "STARA ŠUMARIJA"</t>
  </si>
  <si>
    <t>R093</t>
  </si>
  <si>
    <t>Električna energija</t>
  </si>
  <si>
    <t>R094</t>
  </si>
  <si>
    <t>Zakupnina</t>
  </si>
  <si>
    <t>MONOGRAFIJA NASELJA LIČ</t>
  </si>
  <si>
    <t>R095</t>
  </si>
  <si>
    <t>Usluga tiska</t>
  </si>
  <si>
    <t>ADVENT</t>
  </si>
  <si>
    <t>R097</t>
  </si>
  <si>
    <t>Tekući projekt</t>
  </si>
  <si>
    <t>T100001</t>
  </si>
  <si>
    <t>"RIJEKA 2020 - EUROPSKA PRIJESTOLNICA KULTURE"</t>
  </si>
  <si>
    <t>0850</t>
  </si>
  <si>
    <t>Istraživanje i razvoj rekreacije, kulture i religije</t>
  </si>
  <si>
    <t>R096</t>
  </si>
  <si>
    <t>1011</t>
  </si>
  <si>
    <t>OSTALE DRUŠTVENE DJELATNOSTI</t>
  </si>
  <si>
    <t>SUFINANCIRANJE RADA OSTALIH UDRUGA</t>
  </si>
  <si>
    <t>R098</t>
  </si>
  <si>
    <t>0360</t>
  </si>
  <si>
    <t>Rashodi za javni red i sigurnost koji nisu drugdje svrstani</t>
  </si>
  <si>
    <t>R100</t>
  </si>
  <si>
    <t>Gorska služba spašavanja</t>
  </si>
  <si>
    <t>0840</t>
  </si>
  <si>
    <t>Religijske i druge službe zajednice</t>
  </si>
  <si>
    <t>R210</t>
  </si>
  <si>
    <t>LAG - članarina</t>
  </si>
  <si>
    <t>R211</t>
  </si>
  <si>
    <t>Ostale donacije</t>
  </si>
  <si>
    <t>1090</t>
  </si>
  <si>
    <t>Aktivnosti socijalne zaštite koje nisu drugdje svrstane</t>
  </si>
  <si>
    <t>R099</t>
  </si>
  <si>
    <t>Hrvatski crveni križ</t>
  </si>
  <si>
    <t>INSTITUCIONALNA PODRŠKA RADU UDRUGA</t>
  </si>
  <si>
    <t>R225</t>
  </si>
  <si>
    <t>1012</t>
  </si>
  <si>
    <t>TURIZAM</t>
  </si>
  <si>
    <t>TURISTIČKA ZAJEDNICA OPĆINE FUŽINE</t>
  </si>
  <si>
    <t>0473</t>
  </si>
  <si>
    <t>Turizam</t>
  </si>
  <si>
    <t>R101</t>
  </si>
  <si>
    <t>SUFINANCIRANJE TURISTIČKIH MANIFESTACIJA</t>
  </si>
  <si>
    <t>R102</t>
  </si>
  <si>
    <t>NAJAM PROSTORA ZA TZ OPĆINE FUŽINE</t>
  </si>
  <si>
    <t>R103</t>
  </si>
  <si>
    <t>0474</t>
  </si>
  <si>
    <t>Višenamjenski razvojni projekti</t>
  </si>
  <si>
    <t>4264</t>
  </si>
  <si>
    <t>T100003</t>
  </si>
  <si>
    <t>SUFINANCIRANJE PROJEKATA U TURIZMU</t>
  </si>
  <si>
    <t>R104</t>
  </si>
  <si>
    <t>1013</t>
  </si>
  <si>
    <t>POLJOPRIVREDA</t>
  </si>
  <si>
    <t>CENTAR ZA POLJOPRIVREDU I RURALNI RAZVOJ</t>
  </si>
  <si>
    <t>0421</t>
  </si>
  <si>
    <t>Poljoprivreda</t>
  </si>
  <si>
    <t>R105</t>
  </si>
  <si>
    <t>POTPORE U POLJOPRIVREDI</t>
  </si>
  <si>
    <t>R106</t>
  </si>
  <si>
    <t>Ostale tekuće donacije</t>
  </si>
  <si>
    <t>POLJSKI PUTEVI</t>
  </si>
  <si>
    <t>R107</t>
  </si>
  <si>
    <t>Održavanje poljskih puteva</t>
  </si>
  <si>
    <t>1014</t>
  </si>
  <si>
    <t>TEKUĆE I INVESTICIJSKO ODRŽAVANJE OBJEKATA</t>
  </si>
  <si>
    <t>DOM KULTURE FUŽINE</t>
  </si>
  <si>
    <t>0660</t>
  </si>
  <si>
    <t>Rashodi vezani za stanovanje i kom. pogodnosti koji nisu drugdje svrstani</t>
  </si>
  <si>
    <t>R108</t>
  </si>
  <si>
    <t>R109</t>
  </si>
  <si>
    <t>Lož ulje</t>
  </si>
  <si>
    <t>R111</t>
  </si>
  <si>
    <t>R110</t>
  </si>
  <si>
    <t>ŠKOLA VRATA - DRUŠTVENI DOM ZA MLADE</t>
  </si>
  <si>
    <t>R112</t>
  </si>
  <si>
    <t>Troškovi grijanja</t>
  </si>
  <si>
    <t>R113</t>
  </si>
  <si>
    <t>SRC GMAJNA</t>
  </si>
  <si>
    <t>R114</t>
  </si>
  <si>
    <t>R115</t>
  </si>
  <si>
    <t>R116</t>
  </si>
  <si>
    <t>DOM KULTURE LIČ</t>
  </si>
  <si>
    <t>R117</t>
  </si>
  <si>
    <t>R118</t>
  </si>
  <si>
    <t>R121</t>
  </si>
  <si>
    <t>R120</t>
  </si>
  <si>
    <t>DRUŠTVENI DOM VRATA</t>
  </si>
  <si>
    <t>R122</t>
  </si>
  <si>
    <t>R123</t>
  </si>
  <si>
    <t>A100007</t>
  </si>
  <si>
    <t>PODUZETNIČKA ZONA LIČ</t>
  </si>
  <si>
    <t>R125</t>
  </si>
  <si>
    <t>R127</t>
  </si>
  <si>
    <t>R226</t>
  </si>
  <si>
    <t>Objekti u Poduzetničkoj zoni Lič</t>
  </si>
  <si>
    <t>R126</t>
  </si>
  <si>
    <t>A100008</t>
  </si>
  <si>
    <t>OSTALI OBJEKTI</t>
  </si>
  <si>
    <t>R128</t>
  </si>
  <si>
    <t>R130</t>
  </si>
  <si>
    <t>R129</t>
  </si>
  <si>
    <t>R132</t>
  </si>
  <si>
    <t>R131</t>
  </si>
  <si>
    <t>Osiguranje objekata</t>
  </si>
  <si>
    <t>1015</t>
  </si>
  <si>
    <t>TEKUĆE ODRŽAVANJE SAKRALNIH OBJEKATA</t>
  </si>
  <si>
    <t>R133</t>
  </si>
  <si>
    <t>38112</t>
  </si>
  <si>
    <t>Tekuće donacije vjerskim zajednicama</t>
  </si>
  <si>
    <t>1016</t>
  </si>
  <si>
    <t>TEKUĆE ODRŽAVANJE CESTA</t>
  </si>
  <si>
    <t>ODRŽAVANJE NERAZVRSTANIH CESTA</t>
  </si>
  <si>
    <t>0451</t>
  </si>
  <si>
    <t>Cestovni promet</t>
  </si>
  <si>
    <t>R135</t>
  </si>
  <si>
    <t>Održavanje nerazvrstanih cesta</t>
  </si>
  <si>
    <t>R137</t>
  </si>
  <si>
    <t>Zimska služba</t>
  </si>
  <si>
    <t>KORIŠTENJE CESTOVNOG ZEMLJIŠTA</t>
  </si>
  <si>
    <t>R136</t>
  </si>
  <si>
    <t>Cestovno zemljište</t>
  </si>
  <si>
    <t>RAZNI NEPREDVIĐENI RADOVI</t>
  </si>
  <si>
    <t>R139</t>
  </si>
  <si>
    <t>1017</t>
  </si>
  <si>
    <t>TEKUĆE ODRŽAVANJE JAVNIH POVRŠINA</t>
  </si>
  <si>
    <t>ODRŽAVANJE JAVNIH POVRŠINA</t>
  </si>
  <si>
    <t>0510</t>
  </si>
  <si>
    <t>Gospodarenje otpadom</t>
  </si>
  <si>
    <t>R140</t>
  </si>
  <si>
    <t>Održavanje javnih površina</t>
  </si>
  <si>
    <t>R143</t>
  </si>
  <si>
    <t>ZAŠTITA OKOLIŠA</t>
  </si>
  <si>
    <t>R144</t>
  </si>
  <si>
    <t>Naknada za korištenje deponija otpada Sović laz</t>
  </si>
  <si>
    <t>R145</t>
  </si>
  <si>
    <t>Sanacija divljih deponija</t>
  </si>
  <si>
    <t>0530</t>
  </si>
  <si>
    <t>Smanjenje zagađivanja</t>
  </si>
  <si>
    <t>R141</t>
  </si>
  <si>
    <t>Deratizacija</t>
  </si>
  <si>
    <t>0560</t>
  </si>
  <si>
    <t>Poslovi i usluge zaštite okoliša koji nisu drugdje svrstani</t>
  </si>
  <si>
    <t>R142</t>
  </si>
  <si>
    <t>Veterinarske usluge</t>
  </si>
  <si>
    <t>ODRŽAVANJE TENIS TERENA</t>
  </si>
  <si>
    <t>R146</t>
  </si>
  <si>
    <t>ZAKUPNINE ZA JAVNE POVRŠINE</t>
  </si>
  <si>
    <t>R147</t>
  </si>
  <si>
    <t>Zakupnine (Roswell i Franinova sala)</t>
  </si>
  <si>
    <t>R148</t>
  </si>
  <si>
    <t>R260</t>
  </si>
  <si>
    <t>Održavanje Roswell naselja</t>
  </si>
  <si>
    <t>1018</t>
  </si>
  <si>
    <t>TEKUĆE ODRŽAVANJE JAVNE RASVJETE</t>
  </si>
  <si>
    <t>ODRŽAVANJE JAVNE RASVJETE</t>
  </si>
  <si>
    <t>0640</t>
  </si>
  <si>
    <t>Ulična rasvjeta</t>
  </si>
  <si>
    <t>R149</t>
  </si>
  <si>
    <t>ELEKTRIČNA ENERGIJA JAVNE RASVJETE</t>
  </si>
  <si>
    <t>R150</t>
  </si>
  <si>
    <t>NOVOGODIŠNJA DEKORACIJA</t>
  </si>
  <si>
    <t>R224</t>
  </si>
  <si>
    <t>1019</t>
  </si>
  <si>
    <t>TEKUĆE ODRŽAVANJE GROBLJA</t>
  </si>
  <si>
    <t>ODRŽAVANJE GROBLJA FUŽINE I LIČ</t>
  </si>
  <si>
    <t>R152</t>
  </si>
  <si>
    <t>OSTALE KOMUNALNE USLUGE</t>
  </si>
  <si>
    <t>POSTUPANJE PO KOMUNALNOM REDU</t>
  </si>
  <si>
    <t>R153</t>
  </si>
  <si>
    <t>SUFINANCIRANJE AUTOBUSNOG LINIJSKOG PRIJEVOZA</t>
  </si>
  <si>
    <t>R155</t>
  </si>
  <si>
    <t>Prijevoz putnika na liniji Hreljin-Fužine-Hreljin</t>
  </si>
  <si>
    <t>R154</t>
  </si>
  <si>
    <t>3512</t>
  </si>
  <si>
    <t>Sufinanciranje autobusnog linijskog prijevoza</t>
  </si>
  <si>
    <t>ODVODNJA - ODRŽAVANJE KANALIZACIJE</t>
  </si>
  <si>
    <t>0520</t>
  </si>
  <si>
    <t>Gospodarenje otpadnim vodama</t>
  </si>
  <si>
    <t>R156</t>
  </si>
  <si>
    <t>Usluga odvodnje</t>
  </si>
  <si>
    <t>R162</t>
  </si>
  <si>
    <t>R160</t>
  </si>
  <si>
    <t>Procjene imovine</t>
  </si>
  <si>
    <t>R161</t>
  </si>
  <si>
    <t>Intelektualne usluge</t>
  </si>
  <si>
    <t>R158</t>
  </si>
  <si>
    <t>JAVNI RADOVI</t>
  </si>
  <si>
    <t>R163</t>
  </si>
  <si>
    <t>R164</t>
  </si>
  <si>
    <t>R165</t>
  </si>
  <si>
    <t>Doprinosi za nezaposlenost</t>
  </si>
  <si>
    <t>R166</t>
  </si>
  <si>
    <t>Naknade za prijevoz</t>
  </si>
  <si>
    <t>R167</t>
  </si>
  <si>
    <t>Zdravstveni pregledi i zaštita na radu</t>
  </si>
  <si>
    <t>1021</t>
  </si>
  <si>
    <t>KAPITALNA ULAGANJA U CESTE</t>
  </si>
  <si>
    <t>IZGRADNJA PROMETNICE KRALJEV JARAK U ZONI TN T1-2 "VRELO" U FUŽINAMA</t>
  </si>
  <si>
    <t>4213</t>
  </si>
  <si>
    <t>R168.1</t>
  </si>
  <si>
    <t>Izgradnja</t>
  </si>
  <si>
    <t>K100002</t>
  </si>
  <si>
    <t>ZAOBILAZNICA FUŽINE</t>
  </si>
  <si>
    <t>R172</t>
  </si>
  <si>
    <t>Projektna dokumentacija</t>
  </si>
  <si>
    <t>K100003</t>
  </si>
  <si>
    <t>NERAZVRSTANE CESTE</t>
  </si>
  <si>
    <t>R173</t>
  </si>
  <si>
    <t>R173.1</t>
  </si>
  <si>
    <t>K100004</t>
  </si>
  <si>
    <t>ŠUMSKA PROMETNICA ROSWELL SELO</t>
  </si>
  <si>
    <t>R278</t>
  </si>
  <si>
    <t>Konzultantske usluge</t>
  </si>
  <si>
    <t>R274</t>
  </si>
  <si>
    <t>Šumska prometnica</t>
  </si>
  <si>
    <t>1022</t>
  </si>
  <si>
    <t>KAPITALNA ULAGANJA U JAVNE POVRŠINE</t>
  </si>
  <si>
    <t>R174</t>
  </si>
  <si>
    <t>4214</t>
  </si>
  <si>
    <t>Ostali građevinski objekti</t>
  </si>
  <si>
    <t>R175</t>
  </si>
  <si>
    <t>UREĐENJE ZELENIH POVRŠINA I DRUGIH POVRŠINA</t>
  </si>
  <si>
    <t>R176.2</t>
  </si>
  <si>
    <t>Park Sv. Juraj</t>
  </si>
  <si>
    <t>R245</t>
  </si>
  <si>
    <t>4227</t>
  </si>
  <si>
    <t>Oprema za javne površine</t>
  </si>
  <si>
    <t>0620</t>
  </si>
  <si>
    <t>Razvoj zajednice</t>
  </si>
  <si>
    <t>K100005</t>
  </si>
  <si>
    <t>POUČNO BICIKLISTIČKE STAZE UZ JEZERO LEPENICA</t>
  </si>
  <si>
    <t>R178</t>
  </si>
  <si>
    <t>K100006</t>
  </si>
  <si>
    <t>UREĐENJE DJEČJIH IGRALIŠTA NA PODRUČJU OPĆINE</t>
  </si>
  <si>
    <t>R179</t>
  </si>
  <si>
    <t>1023</t>
  </si>
  <si>
    <t>KAPITALNA ULAGANJA U JAVNU RASVJETU</t>
  </si>
  <si>
    <t>ULAGANJA U JAVNU RASVJETU</t>
  </si>
  <si>
    <t>R180</t>
  </si>
  <si>
    <t>Javna rasvjeta</t>
  </si>
  <si>
    <t>1024</t>
  </si>
  <si>
    <t>KAPITALNA ULAGANJA U GROBLJA</t>
  </si>
  <si>
    <t>GROBLJE LIČ</t>
  </si>
  <si>
    <t>R182</t>
  </si>
  <si>
    <t>1025</t>
  </si>
  <si>
    <t>KAPITALNA ULAGANJA U ZAŠTITU OKOLIŠA</t>
  </si>
  <si>
    <t>4212</t>
  </si>
  <si>
    <t>SANACIJA ODLAGALIŠTA SOVIĆ LAZ</t>
  </si>
  <si>
    <t>R185</t>
  </si>
  <si>
    <t>3861</t>
  </si>
  <si>
    <t>Sufinanciranje izgradnje</t>
  </si>
  <si>
    <t>R186</t>
  </si>
  <si>
    <t>Kapitalne donacije građanima i kućanstvima</t>
  </si>
  <si>
    <t>1026</t>
  </si>
  <si>
    <t>KAPITALNA ULAGANJA U OBJEKTE</t>
  </si>
  <si>
    <t>R187</t>
  </si>
  <si>
    <t>Poslovni objekti</t>
  </si>
  <si>
    <t>R188</t>
  </si>
  <si>
    <t>DOM FUŽINE - REKONSTRUKCIJA POKROVA</t>
  </si>
  <si>
    <t>Poslovni objekt</t>
  </si>
  <si>
    <t>R284</t>
  </si>
  <si>
    <t>1027</t>
  </si>
  <si>
    <t>PROSTORNO PLANSKA DOKUMENTACIJA</t>
  </si>
  <si>
    <t>GEODETSKO-KATASTARSKE USLUGE</t>
  </si>
  <si>
    <t>R191</t>
  </si>
  <si>
    <t>1028</t>
  </si>
  <si>
    <t>PLANOVI I PROGRAMI RAZVOJA</t>
  </si>
  <si>
    <t>PROJEKT e-ŽUPANIJA</t>
  </si>
  <si>
    <t>R194</t>
  </si>
  <si>
    <t>1029</t>
  </si>
  <si>
    <t>SUFINANCIRANJE IZGRADNJE VODOVODNE I KANALIZACIJSKE MREŽE</t>
  </si>
  <si>
    <t>SUFINANCIRANJE RAZVOJA VODOOPSKRBE - ŠVICARSKI FOND</t>
  </si>
  <si>
    <t>0630</t>
  </si>
  <si>
    <t>Opskrba vodom</t>
  </si>
  <si>
    <t>R196</t>
  </si>
  <si>
    <t>Kapitalne pomoći - Švicarski fond</t>
  </si>
  <si>
    <t>SUFINANCIRANJE VODOOPSKRBE</t>
  </si>
  <si>
    <t>R296</t>
  </si>
  <si>
    <t>Sufinanciranje izgradnje vodovodnog cjevovoda - Kraljev Jarak</t>
  </si>
  <si>
    <t>1030</t>
  </si>
  <si>
    <t>UBLAŽAVANJE POSLJEDICA OD ELEMENTARNE NEPOGODE</t>
  </si>
  <si>
    <t>ELEMENTARNE NEPOGODE</t>
  </si>
  <si>
    <t>R197</t>
  </si>
  <si>
    <t>3831</t>
  </si>
  <si>
    <t>Naknade šteta pravnim i fizičkim osobama</t>
  </si>
  <si>
    <t>1031</t>
  </si>
  <si>
    <t>ZAŽELI - PROGRAM ZAPOŠLJAVANJA ŽENA</t>
  </si>
  <si>
    <t>OPĆI RASHODI</t>
  </si>
  <si>
    <t>R198</t>
  </si>
  <si>
    <t>R199</t>
  </si>
  <si>
    <t>R201</t>
  </si>
  <si>
    <t>R202</t>
  </si>
  <si>
    <t>Materijal za higijenske potrebe krajnjih korisnika</t>
  </si>
  <si>
    <t>R270</t>
  </si>
  <si>
    <t>00202</t>
  </si>
  <si>
    <t>DJEČJI VRTIĆ SNJEŽNA PAHULJA</t>
  </si>
  <si>
    <t>Proračunski korisnik</t>
  </si>
  <si>
    <t>00000</t>
  </si>
  <si>
    <t>RAD DJEČJEG VRTIĆA SNJEŽNA PAHULJA</t>
  </si>
  <si>
    <t>R269</t>
  </si>
  <si>
    <t>RASHODI</t>
  </si>
  <si>
    <t>PRIHODI</t>
  </si>
  <si>
    <t>Otplata glavnice primljenih kredita - agencija vrtić</t>
  </si>
  <si>
    <t>Otplata glavnice primljenih kredita - agencija cesta Kraljev Jarak</t>
  </si>
  <si>
    <t>Ostale komunalne usluge(toi-toi, kamere, transport broda,pristan)</t>
  </si>
  <si>
    <t>Promidžba i vidljivost</t>
  </si>
  <si>
    <t>Kapitalna ulaganja u nerazvrstane ceste-Pilana Čebuhar</t>
  </si>
  <si>
    <t>Kapitalna ulaganja u nerazvrstane ceste-ulica Seline</t>
  </si>
  <si>
    <t>Kapitalna ulaganja u nerazvrstane ceste-Balenska ulica</t>
  </si>
  <si>
    <t>Kapitalna ulaganja u nerazvrstane ceste-Sednjak</t>
  </si>
  <si>
    <t>Kapitalna ulaganja u nerazvrstane ceste-Mostići-Bajer</t>
  </si>
  <si>
    <t>PARKIRALIŠTE "ČOKA" FUŽINE</t>
  </si>
  <si>
    <t>UVOĐENJE NAPLATE PARKINGA</t>
  </si>
  <si>
    <t>Dječja igrališta - Igralište Gmajna</t>
  </si>
  <si>
    <t>SUFINANCIRANJE PROJEKTNE DOKUMENTACIJE ENERGETSKA UČINKOVITOST</t>
  </si>
  <si>
    <t>MOST VRTIĆ I MOST ŠETNICA BAJER</t>
  </si>
  <si>
    <t>Projektiranje</t>
  </si>
  <si>
    <t>4215</t>
  </si>
  <si>
    <t>4216</t>
  </si>
  <si>
    <t>Usluge tekućeg i investicijskog održavanja-garaža groblje Fužine</t>
  </si>
  <si>
    <t>Doprinos za zdravstveno</t>
  </si>
  <si>
    <t>Naknade troškova zaposlenih</t>
  </si>
  <si>
    <t>Naknade za prijevoz na posao</t>
  </si>
  <si>
    <t>Izdaci za službena putovanja</t>
  </si>
  <si>
    <t>Stručno usavršavanje zaposlenih</t>
  </si>
  <si>
    <t>Materijal i dijelovi za tekuće održavanje</t>
  </si>
  <si>
    <t>Sitan inventar i auto gume</t>
  </si>
  <si>
    <t>Didaktika</t>
  </si>
  <si>
    <t>Službena zaštitna odjeća i obuća</t>
  </si>
  <si>
    <t>Usluge telefona i pošte</t>
  </si>
  <si>
    <t>Usluge tekućeg investicijskog održavanja</t>
  </si>
  <si>
    <t>Zdravstvene i veterinarske usluge</t>
  </si>
  <si>
    <t>Naknade za rad pred. I izv. Tijela</t>
  </si>
  <si>
    <t>Ostali nespomenutni rashodi</t>
  </si>
  <si>
    <t>Ugovor KTD - održavanje općinskih objekata</t>
  </si>
  <si>
    <t>Javna rasvjeta ceste Kraljev Jarak</t>
  </si>
  <si>
    <t>Botanički vrt</t>
  </si>
  <si>
    <t>VICIĆEV MOST</t>
  </si>
  <si>
    <t>ŠETNICA BRANA BAJER</t>
  </si>
  <si>
    <t>KINO LIČ</t>
  </si>
  <si>
    <t>PRETOVARNA STANICA SOVIĆ LAZ</t>
  </si>
  <si>
    <t>Troškovi izbora</t>
  </si>
  <si>
    <t>PROJEKCIJA
 2021</t>
  </si>
  <si>
    <t>PROJEKCIJA
2022</t>
  </si>
  <si>
    <t>PLAN 
2020</t>
  </si>
  <si>
    <t>R205.2</t>
  </si>
  <si>
    <t>R060.2</t>
  </si>
  <si>
    <t>R060.3</t>
  </si>
  <si>
    <t>R131.1</t>
  </si>
  <si>
    <t>R152.1</t>
  </si>
  <si>
    <t>R168.2</t>
  </si>
  <si>
    <t>R172.1</t>
  </si>
  <si>
    <t>R173.2</t>
  </si>
  <si>
    <t>R173.3</t>
  </si>
  <si>
    <t>R173.4</t>
  </si>
  <si>
    <t>R139.1</t>
  </si>
  <si>
    <t>R139.2</t>
  </si>
  <si>
    <t>R245.1</t>
  </si>
  <si>
    <t>R202.1</t>
  </si>
  <si>
    <t>Kapitalna ulaganja u nerazvrstane ceste-Novo naselje Lič</t>
  </si>
  <si>
    <t>NACRT PLANA PRORAČUNA ZA 2020. I PROJEKCIJE ZA 2021. i 2022. GODINU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</si>
</sst>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</numFmts>
  <fonts count="42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5"/>
      <name val="Arial"/>
      <family val="0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2" fillId="33" borderId="0" xfId="0" applyNumberFormat="1" applyFont="1" applyFill="1" applyAlignment="1">
      <alignment/>
    </xf>
    <xf numFmtId="4" fontId="2" fillId="34" borderId="0" xfId="0" applyNumberFormat="1" applyFont="1" applyFill="1" applyAlignment="1">
      <alignment/>
    </xf>
    <xf numFmtId="4" fontId="3" fillId="35" borderId="0" xfId="0" applyNumberFormat="1" applyFont="1" applyFill="1" applyAlignment="1">
      <alignment/>
    </xf>
    <xf numFmtId="4" fontId="3" fillId="36" borderId="0" xfId="0" applyNumberFormat="1" applyFont="1" applyFill="1" applyAlignment="1">
      <alignment/>
    </xf>
    <xf numFmtId="4" fontId="2" fillId="37" borderId="0" xfId="0" applyNumberFormat="1" applyFont="1" applyFill="1" applyAlignment="1">
      <alignment/>
    </xf>
    <xf numFmtId="172" fontId="0" fillId="0" borderId="0" xfId="0" applyNumberFormat="1" applyFont="1" applyBorder="1" applyAlignment="1" applyProtection="1">
      <alignment horizontal="left"/>
      <protection/>
    </xf>
    <xf numFmtId="20" fontId="0" fillId="0" borderId="0" xfId="0" applyNumberFormat="1" applyFont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64CDFF"/>
      <rgbColor rgb="00B9E9FF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zoomScalePageLayoutView="0" workbookViewId="0" topLeftCell="A1">
      <selection activeCell="A7" sqref="A7:F7"/>
    </sheetView>
  </sheetViews>
  <sheetFormatPr defaultColWidth="9.140625" defaultRowHeight="12.75"/>
  <cols>
    <col min="1" max="1" width="9.421875" style="0" bestFit="1" customWidth="1"/>
    <col min="2" max="2" width="13.140625" style="0" bestFit="1" customWidth="1"/>
    <col min="3" max="3" width="77.8515625" style="0" bestFit="1" customWidth="1"/>
    <col min="4" max="6" width="12.7109375" style="0" bestFit="1" customWidth="1"/>
  </cols>
  <sheetData>
    <row r="1" spans="1:6" ht="12.75">
      <c r="A1" s="15" t="s">
        <v>0</v>
      </c>
      <c r="B1" s="15"/>
      <c r="C1" s="15"/>
      <c r="D1" s="8"/>
      <c r="E1" s="8"/>
      <c r="F1" s="8"/>
    </row>
    <row r="2" spans="1:6" ht="12.75">
      <c r="A2" s="15" t="s">
        <v>1</v>
      </c>
      <c r="B2" s="15"/>
      <c r="C2" s="15"/>
      <c r="D2" s="9"/>
      <c r="E2" s="9"/>
      <c r="F2" s="9"/>
    </row>
    <row r="3" spans="1:3" ht="12.75">
      <c r="A3" s="15" t="s">
        <v>2</v>
      </c>
      <c r="B3" s="15"/>
      <c r="C3" s="15"/>
    </row>
    <row r="4" spans="1:3" ht="12.75">
      <c r="A4" s="15" t="s">
        <v>3</v>
      </c>
      <c r="B4" s="15"/>
      <c r="C4" s="15"/>
    </row>
    <row r="5" spans="1:2" ht="12.75">
      <c r="A5" s="15" t="s">
        <v>4</v>
      </c>
      <c r="B5" s="15"/>
    </row>
    <row r="6" spans="1:6" ht="12.75">
      <c r="A6" s="14" t="s">
        <v>829</v>
      </c>
      <c r="B6" s="14"/>
      <c r="C6" s="14"/>
      <c r="D6" s="14"/>
      <c r="E6" s="14"/>
      <c r="F6" s="14"/>
    </row>
    <row r="7" spans="1:6" ht="12.75">
      <c r="A7" s="14" t="s">
        <v>770</v>
      </c>
      <c r="B7" s="14"/>
      <c r="C7" s="14"/>
      <c r="D7" s="14"/>
      <c r="E7" s="14"/>
      <c r="F7" s="14"/>
    </row>
    <row r="8" spans="4:6" ht="12.75">
      <c r="D8" s="12"/>
      <c r="E8" s="12"/>
      <c r="F8" s="12"/>
    </row>
    <row r="9" spans="1:6" ht="25.5">
      <c r="A9" s="1" t="s">
        <v>5</v>
      </c>
      <c r="B9" s="1" t="s">
        <v>6</v>
      </c>
      <c r="C9" s="1" t="s">
        <v>7</v>
      </c>
      <c r="D9" s="13" t="s">
        <v>813</v>
      </c>
      <c r="E9" s="13" t="s">
        <v>811</v>
      </c>
      <c r="F9" s="13" t="s">
        <v>812</v>
      </c>
    </row>
    <row r="10" spans="1:6" ht="12.75">
      <c r="A10" s="7" t="s">
        <v>1</v>
      </c>
      <c r="B10" s="7" t="s">
        <v>1</v>
      </c>
      <c r="C10" s="7" t="s">
        <v>8</v>
      </c>
      <c r="D10" s="7">
        <f>SUM(D11)</f>
        <v>32529366.970000003</v>
      </c>
      <c r="E10" s="7">
        <f>SUM(E11)</f>
        <v>22960435.42</v>
      </c>
      <c r="F10" s="7">
        <f>SUM(F11)</f>
        <v>14006383.32</v>
      </c>
    </row>
    <row r="11" spans="1:6" ht="12.75">
      <c r="A11" s="3" t="s">
        <v>9</v>
      </c>
      <c r="B11" s="3" t="s">
        <v>10</v>
      </c>
      <c r="C11" s="3" t="s">
        <v>11</v>
      </c>
      <c r="D11" s="3">
        <f>SUM(D12:D59)</f>
        <v>32529366.970000003</v>
      </c>
      <c r="E11" s="3">
        <f>SUM(E12:E59)</f>
        <v>22960435.42</v>
      </c>
      <c r="F11" s="3">
        <f>SUM(F12:F59)</f>
        <v>14006383.32</v>
      </c>
    </row>
    <row r="12" spans="1:6" ht="12.75">
      <c r="A12" t="s">
        <v>12</v>
      </c>
      <c r="B12" t="s">
        <v>13</v>
      </c>
      <c r="C12" t="s">
        <v>14</v>
      </c>
      <c r="D12" s="2">
        <v>2326550.32</v>
      </c>
      <c r="E12" s="2">
        <v>2322000</v>
      </c>
      <c r="F12" s="2">
        <v>2323283.32</v>
      </c>
    </row>
    <row r="13" spans="1:6" ht="12.75">
      <c r="A13" t="s">
        <v>15</v>
      </c>
      <c r="B13" t="s">
        <v>16</v>
      </c>
      <c r="C13" t="s">
        <v>17</v>
      </c>
      <c r="D13" s="2">
        <v>368300</v>
      </c>
      <c r="E13" s="2">
        <v>365583.32</v>
      </c>
      <c r="F13" s="2">
        <v>368300</v>
      </c>
    </row>
    <row r="14" spans="1:6" ht="12.75">
      <c r="A14" t="s">
        <v>18</v>
      </c>
      <c r="B14" t="s">
        <v>19</v>
      </c>
      <c r="C14" t="s">
        <v>20</v>
      </c>
      <c r="D14" s="2">
        <v>120000</v>
      </c>
      <c r="E14" s="2">
        <v>120000</v>
      </c>
      <c r="F14" s="2">
        <v>120000</v>
      </c>
    </row>
    <row r="15" spans="1:6" ht="12.75">
      <c r="A15" t="s">
        <v>21</v>
      </c>
      <c r="B15" t="s">
        <v>22</v>
      </c>
      <c r="C15" t="s">
        <v>23</v>
      </c>
      <c r="D15" s="2">
        <v>20000</v>
      </c>
      <c r="E15" s="2">
        <v>20000</v>
      </c>
      <c r="F15" s="2">
        <v>20000</v>
      </c>
    </row>
    <row r="16" spans="1:6" ht="12.75">
      <c r="A16" t="s">
        <v>24</v>
      </c>
      <c r="B16" t="s">
        <v>25</v>
      </c>
      <c r="C16" t="s">
        <v>26</v>
      </c>
      <c r="D16" s="2">
        <v>200000</v>
      </c>
      <c r="E16" s="2">
        <v>200000</v>
      </c>
      <c r="F16" s="2">
        <v>200000</v>
      </c>
    </row>
    <row r="17" spans="1:6" ht="12.75">
      <c r="A17" t="s">
        <v>27</v>
      </c>
      <c r="B17" t="s">
        <v>28</v>
      </c>
      <c r="C17" t="s">
        <v>29</v>
      </c>
      <c r="D17" s="2">
        <v>-50000</v>
      </c>
      <c r="E17" s="2">
        <v>-50000</v>
      </c>
      <c r="F17" s="2">
        <v>-50000</v>
      </c>
    </row>
    <row r="18" spans="1:6" ht="12.75">
      <c r="A18" t="s">
        <v>30</v>
      </c>
      <c r="B18" t="s">
        <v>31</v>
      </c>
      <c r="C18" t="s">
        <v>32</v>
      </c>
      <c r="D18" s="2">
        <v>439000</v>
      </c>
      <c r="E18" s="2">
        <v>430000</v>
      </c>
      <c r="F18" s="2">
        <v>439000</v>
      </c>
    </row>
    <row r="19" spans="1:6" ht="12.75">
      <c r="A19" t="s">
        <v>33</v>
      </c>
      <c r="B19" t="s">
        <v>34</v>
      </c>
      <c r="C19" t="s">
        <v>35</v>
      </c>
      <c r="D19" s="2">
        <v>12000</v>
      </c>
      <c r="E19" s="2">
        <v>12000</v>
      </c>
      <c r="F19" s="2">
        <v>12000</v>
      </c>
    </row>
    <row r="20" spans="1:6" ht="12.75">
      <c r="A20" t="s">
        <v>36</v>
      </c>
      <c r="B20" t="s">
        <v>37</v>
      </c>
      <c r="C20" t="s">
        <v>38</v>
      </c>
      <c r="D20" s="2">
        <v>650000</v>
      </c>
      <c r="E20" s="2">
        <v>650000</v>
      </c>
      <c r="F20" s="2">
        <v>650000</v>
      </c>
    </row>
    <row r="21" spans="1:6" ht="12.75">
      <c r="A21" t="s">
        <v>39</v>
      </c>
      <c r="B21" t="s">
        <v>40</v>
      </c>
      <c r="C21" t="s">
        <v>41</v>
      </c>
      <c r="D21" s="2">
        <v>60000</v>
      </c>
      <c r="E21" s="2">
        <v>60000</v>
      </c>
      <c r="F21" s="2">
        <v>60000</v>
      </c>
    </row>
    <row r="22" spans="1:6" ht="12.75">
      <c r="A22" t="s">
        <v>42</v>
      </c>
      <c r="B22" t="s">
        <v>43</v>
      </c>
      <c r="C22" t="s">
        <v>44</v>
      </c>
      <c r="D22" s="2">
        <v>1000</v>
      </c>
      <c r="E22" s="2">
        <v>1000</v>
      </c>
      <c r="F22" s="2">
        <v>1000</v>
      </c>
    </row>
    <row r="23" spans="1:6" ht="12.75">
      <c r="A23" t="s">
        <v>45</v>
      </c>
      <c r="B23" t="s">
        <v>46</v>
      </c>
      <c r="C23" t="s">
        <v>47</v>
      </c>
      <c r="D23" s="2">
        <v>1360000</v>
      </c>
      <c r="E23" s="2">
        <v>1200000</v>
      </c>
      <c r="F23" s="2">
        <v>1360000</v>
      </c>
    </row>
    <row r="24" spans="1:6" ht="12.75">
      <c r="A24" t="s">
        <v>48</v>
      </c>
      <c r="B24" t="s">
        <v>49</v>
      </c>
      <c r="C24" t="s">
        <v>50</v>
      </c>
      <c r="D24" s="2">
        <v>577468</v>
      </c>
      <c r="E24" s="2">
        <v>250000</v>
      </c>
      <c r="F24" s="2">
        <v>200000</v>
      </c>
    </row>
    <row r="25" spans="1:6" ht="12.75">
      <c r="A25" t="s">
        <v>51</v>
      </c>
      <c r="B25" t="s">
        <v>52</v>
      </c>
      <c r="C25" t="s">
        <v>53</v>
      </c>
      <c r="D25" s="2">
        <v>5590000</v>
      </c>
      <c r="E25" s="2">
        <v>5500000</v>
      </c>
      <c r="F25" s="2">
        <v>1800000</v>
      </c>
    </row>
    <row r="26" spans="1:6" ht="12.75">
      <c r="A26" t="s">
        <v>54</v>
      </c>
      <c r="B26" t="s">
        <v>55</v>
      </c>
      <c r="C26" t="s">
        <v>56</v>
      </c>
      <c r="D26" s="2">
        <v>594700</v>
      </c>
      <c r="E26" s="2">
        <v>350000</v>
      </c>
      <c r="F26" s="2">
        <v>200000</v>
      </c>
    </row>
    <row r="27" spans="1:6" ht="12.75">
      <c r="A27" t="s">
        <v>57</v>
      </c>
      <c r="B27" t="s">
        <v>58</v>
      </c>
      <c r="C27" t="s">
        <v>59</v>
      </c>
      <c r="D27" s="2">
        <v>15000</v>
      </c>
      <c r="E27" s="2">
        <v>15000</v>
      </c>
      <c r="F27" s="2">
        <v>15000</v>
      </c>
    </row>
    <row r="28" spans="1:6" ht="12.75">
      <c r="A28" t="s">
        <v>60</v>
      </c>
      <c r="B28" t="s">
        <v>61</v>
      </c>
      <c r="C28" t="s">
        <v>62</v>
      </c>
      <c r="D28" s="2">
        <v>400000</v>
      </c>
      <c r="E28" s="2">
        <v>400000</v>
      </c>
      <c r="F28" s="2">
        <v>400000</v>
      </c>
    </row>
    <row r="29" spans="1:6" ht="12.75">
      <c r="A29" t="s">
        <v>63</v>
      </c>
      <c r="B29" t="s">
        <v>64</v>
      </c>
      <c r="C29" t="s">
        <v>65</v>
      </c>
      <c r="D29" s="2">
        <v>50000</v>
      </c>
      <c r="E29" s="2">
        <v>20000</v>
      </c>
      <c r="F29" s="2">
        <v>10000</v>
      </c>
    </row>
    <row r="30" spans="1:6" ht="12.75">
      <c r="A30" t="s">
        <v>66</v>
      </c>
      <c r="B30" t="s">
        <v>67</v>
      </c>
      <c r="C30" t="s">
        <v>68</v>
      </c>
      <c r="D30" s="2">
        <v>732052.1</v>
      </c>
      <c r="E30" s="2">
        <v>732052.1</v>
      </c>
      <c r="F30" s="2">
        <v>300000</v>
      </c>
    </row>
    <row r="31" spans="1:6" ht="12.75">
      <c r="A31" t="s">
        <v>69</v>
      </c>
      <c r="B31" t="s">
        <v>70</v>
      </c>
      <c r="C31" t="s">
        <v>71</v>
      </c>
      <c r="D31" s="2">
        <v>10383920</v>
      </c>
      <c r="E31" s="2">
        <v>4500000</v>
      </c>
      <c r="F31" s="2">
        <v>250000</v>
      </c>
    </row>
    <row r="32" spans="1:6" ht="12.75">
      <c r="A32" t="s">
        <v>72</v>
      </c>
      <c r="B32" t="s">
        <v>73</v>
      </c>
      <c r="C32" t="s">
        <v>74</v>
      </c>
      <c r="D32" s="2">
        <v>1000</v>
      </c>
      <c r="E32" s="2">
        <v>1000</v>
      </c>
      <c r="F32" s="2">
        <v>1000</v>
      </c>
    </row>
    <row r="33" spans="1:6" ht="12.75">
      <c r="A33" t="s">
        <v>75</v>
      </c>
      <c r="B33" t="s">
        <v>76</v>
      </c>
      <c r="C33" t="s">
        <v>77</v>
      </c>
      <c r="D33" s="2">
        <v>10000</v>
      </c>
      <c r="E33" s="2">
        <v>10000</v>
      </c>
      <c r="F33" s="2">
        <v>10000</v>
      </c>
    </row>
    <row r="34" spans="1:6" ht="12.75">
      <c r="A34" t="s">
        <v>78</v>
      </c>
      <c r="B34" t="s">
        <v>79</v>
      </c>
      <c r="C34" t="s">
        <v>80</v>
      </c>
      <c r="D34" s="2">
        <v>15000</v>
      </c>
      <c r="E34" s="2">
        <v>15000</v>
      </c>
      <c r="F34" s="2">
        <v>15000</v>
      </c>
    </row>
    <row r="35" spans="1:6" ht="12.75">
      <c r="A35" t="s">
        <v>81</v>
      </c>
      <c r="B35" t="s">
        <v>82</v>
      </c>
      <c r="C35" t="s">
        <v>83</v>
      </c>
      <c r="D35" s="2">
        <v>120000</v>
      </c>
      <c r="E35" s="2">
        <v>120000</v>
      </c>
      <c r="F35" s="2">
        <v>120000</v>
      </c>
    </row>
    <row r="36" spans="1:6" ht="12.75">
      <c r="A36" t="s">
        <v>84</v>
      </c>
      <c r="B36" t="s">
        <v>85</v>
      </c>
      <c r="C36" t="s">
        <v>86</v>
      </c>
      <c r="D36" s="2">
        <v>1000</v>
      </c>
      <c r="E36" s="2">
        <v>1000</v>
      </c>
      <c r="F36" s="2">
        <v>1000</v>
      </c>
    </row>
    <row r="37" spans="1:6" ht="12.75">
      <c r="A37" t="s">
        <v>87</v>
      </c>
      <c r="B37" t="s">
        <v>88</v>
      </c>
      <c r="C37" t="s">
        <v>89</v>
      </c>
      <c r="D37" s="2">
        <v>205000</v>
      </c>
      <c r="E37" s="2">
        <v>205000</v>
      </c>
      <c r="F37" s="2">
        <v>180000</v>
      </c>
    </row>
    <row r="38" spans="1:6" ht="12.75">
      <c r="A38" t="s">
        <v>90</v>
      </c>
      <c r="B38" t="s">
        <v>88</v>
      </c>
      <c r="C38" t="s">
        <v>91</v>
      </c>
      <c r="D38" s="2">
        <v>445000</v>
      </c>
      <c r="E38" s="2">
        <v>445000</v>
      </c>
      <c r="F38" s="2">
        <v>445000</v>
      </c>
    </row>
    <row r="39" spans="1:6" ht="12.75">
      <c r="A39" t="s">
        <v>92</v>
      </c>
      <c r="B39" t="s">
        <v>93</v>
      </c>
      <c r="C39" t="s">
        <v>94</v>
      </c>
      <c r="D39" s="2">
        <v>50000</v>
      </c>
      <c r="E39" s="2">
        <v>50000</v>
      </c>
      <c r="F39" s="2">
        <v>50000</v>
      </c>
    </row>
    <row r="40" spans="1:6" ht="12.75">
      <c r="A40" t="s">
        <v>95</v>
      </c>
      <c r="B40" t="s">
        <v>96</v>
      </c>
      <c r="C40" t="s">
        <v>97</v>
      </c>
      <c r="D40" s="2">
        <v>580000</v>
      </c>
      <c r="E40" s="2">
        <v>580000</v>
      </c>
      <c r="F40" s="2">
        <v>580000</v>
      </c>
    </row>
    <row r="41" spans="1:6" ht="12.75">
      <c r="A41" t="s">
        <v>98</v>
      </c>
      <c r="B41" t="s">
        <v>99</v>
      </c>
      <c r="C41" t="s">
        <v>100</v>
      </c>
      <c r="D41" s="2">
        <v>100</v>
      </c>
      <c r="E41" s="2">
        <v>100</v>
      </c>
      <c r="F41" s="2">
        <v>100</v>
      </c>
    </row>
    <row r="42" spans="1:6" ht="12.75">
      <c r="A42" t="s">
        <v>101</v>
      </c>
      <c r="B42" t="s">
        <v>102</v>
      </c>
      <c r="C42" t="s">
        <v>103</v>
      </c>
      <c r="D42" s="2">
        <v>5000</v>
      </c>
      <c r="E42" s="2">
        <v>5000</v>
      </c>
      <c r="F42" s="2">
        <v>5000</v>
      </c>
    </row>
    <row r="43" spans="1:6" ht="12.75">
      <c r="A43" t="s">
        <v>104</v>
      </c>
      <c r="B43" t="s">
        <v>102</v>
      </c>
      <c r="C43" t="s">
        <v>105</v>
      </c>
      <c r="D43" s="2">
        <v>25300</v>
      </c>
      <c r="E43" s="2">
        <v>25300</v>
      </c>
      <c r="F43" s="2">
        <v>25300</v>
      </c>
    </row>
    <row r="44" spans="1:6" ht="12.75">
      <c r="A44" t="s">
        <v>106</v>
      </c>
      <c r="B44" t="s">
        <v>107</v>
      </c>
      <c r="C44" t="s">
        <v>108</v>
      </c>
      <c r="D44" s="2">
        <v>15000</v>
      </c>
      <c r="E44" s="2">
        <v>15000</v>
      </c>
      <c r="F44" s="2">
        <v>15000</v>
      </c>
    </row>
    <row r="45" spans="1:6" ht="12.75">
      <c r="A45" t="s">
        <v>109</v>
      </c>
      <c r="B45" t="s">
        <v>110</v>
      </c>
      <c r="C45" t="s">
        <v>111</v>
      </c>
      <c r="D45" s="2">
        <v>90000</v>
      </c>
      <c r="E45" s="2">
        <v>90000</v>
      </c>
      <c r="F45" s="2">
        <v>90000</v>
      </c>
    </row>
    <row r="46" spans="1:6" ht="12.75">
      <c r="A46" t="s">
        <v>112</v>
      </c>
      <c r="B46" t="s">
        <v>113</v>
      </c>
      <c r="C46" t="s">
        <v>114</v>
      </c>
      <c r="D46" s="2">
        <v>1000</v>
      </c>
      <c r="E46" s="2">
        <v>1000</v>
      </c>
      <c r="F46" s="2">
        <v>1000</v>
      </c>
    </row>
    <row r="47" spans="1:6" ht="12.75">
      <c r="A47" t="s">
        <v>115</v>
      </c>
      <c r="B47" t="s">
        <v>116</v>
      </c>
      <c r="C47" t="s">
        <v>117</v>
      </c>
      <c r="D47" s="2">
        <v>40000</v>
      </c>
      <c r="E47" s="2">
        <v>40000</v>
      </c>
      <c r="F47" s="2">
        <v>40000</v>
      </c>
    </row>
    <row r="48" spans="1:6" ht="12.75">
      <c r="A48" t="s">
        <v>118</v>
      </c>
      <c r="B48" t="s">
        <v>119</v>
      </c>
      <c r="C48" t="s">
        <v>120</v>
      </c>
      <c r="D48" s="2">
        <v>5000</v>
      </c>
      <c r="E48" s="2">
        <v>5000</v>
      </c>
      <c r="F48" s="2">
        <v>5000</v>
      </c>
    </row>
    <row r="49" spans="1:6" ht="12.75">
      <c r="A49" t="s">
        <v>121</v>
      </c>
      <c r="B49" t="s">
        <v>122</v>
      </c>
      <c r="C49" t="s">
        <v>123</v>
      </c>
      <c r="D49" s="2">
        <v>950000</v>
      </c>
      <c r="E49" s="2">
        <v>950000</v>
      </c>
      <c r="F49" s="2">
        <v>900000</v>
      </c>
    </row>
    <row r="50" spans="1:6" ht="12.75">
      <c r="A50" t="s">
        <v>124</v>
      </c>
      <c r="B50" t="s">
        <v>125</v>
      </c>
      <c r="C50" t="s">
        <v>126</v>
      </c>
      <c r="D50" s="2">
        <v>10000</v>
      </c>
      <c r="E50" s="2">
        <v>10000</v>
      </c>
      <c r="F50" s="2">
        <v>10000</v>
      </c>
    </row>
    <row r="51" spans="1:6" ht="12.75">
      <c r="A51" t="s">
        <v>127</v>
      </c>
      <c r="B51" t="s">
        <v>128</v>
      </c>
      <c r="C51" t="s">
        <v>129</v>
      </c>
      <c r="D51" s="2">
        <v>50000</v>
      </c>
      <c r="E51" s="2">
        <v>50000</v>
      </c>
      <c r="F51" s="2">
        <v>50000</v>
      </c>
    </row>
    <row r="52" spans="1:6" ht="12.75">
      <c r="A52" t="s">
        <v>130</v>
      </c>
      <c r="B52" t="s">
        <v>131</v>
      </c>
      <c r="C52" t="s">
        <v>132</v>
      </c>
      <c r="D52" s="2">
        <v>600000</v>
      </c>
      <c r="E52" s="2">
        <v>600000</v>
      </c>
      <c r="F52" s="2">
        <v>450000</v>
      </c>
    </row>
    <row r="53" spans="1:6" ht="12.75">
      <c r="A53" t="s">
        <v>133</v>
      </c>
      <c r="B53" t="s">
        <v>134</v>
      </c>
      <c r="C53" t="s">
        <v>135</v>
      </c>
      <c r="D53" s="2">
        <v>2049400</v>
      </c>
      <c r="E53" s="2">
        <v>2049400</v>
      </c>
      <c r="F53" s="2">
        <v>2049400</v>
      </c>
    </row>
    <row r="54" spans="1:6" ht="12.75">
      <c r="A54" t="s">
        <v>136</v>
      </c>
      <c r="B54" t="s">
        <v>137</v>
      </c>
      <c r="C54" t="s">
        <v>138</v>
      </c>
      <c r="D54" s="2">
        <v>30000</v>
      </c>
      <c r="E54" s="2">
        <v>20000</v>
      </c>
      <c r="F54" s="2">
        <v>10000</v>
      </c>
    </row>
    <row r="55" spans="1:6" ht="12.75">
      <c r="A55" t="s">
        <v>139</v>
      </c>
      <c r="B55" t="s">
        <v>140</v>
      </c>
      <c r="C55" t="s">
        <v>141</v>
      </c>
      <c r="D55" s="2">
        <v>10000</v>
      </c>
      <c r="E55" s="2">
        <v>10000</v>
      </c>
      <c r="F55" s="2">
        <v>10000</v>
      </c>
    </row>
    <row r="56" spans="1:6" ht="12.75">
      <c r="A56" t="s">
        <v>142</v>
      </c>
      <c r="B56" t="s">
        <v>143</v>
      </c>
      <c r="C56" t="s">
        <v>144</v>
      </c>
      <c r="D56" s="2">
        <v>1300000</v>
      </c>
      <c r="E56" s="2">
        <v>500000</v>
      </c>
      <c r="F56" s="2">
        <v>200000</v>
      </c>
    </row>
    <row r="57" spans="1:6" ht="12.75">
      <c r="A57" t="s">
        <v>145</v>
      </c>
      <c r="B57" t="s">
        <v>146</v>
      </c>
      <c r="C57" t="s">
        <v>147</v>
      </c>
      <c r="D57" s="2">
        <v>100000</v>
      </c>
      <c r="E57" s="2">
        <v>50000</v>
      </c>
      <c r="F57" s="2">
        <v>50000</v>
      </c>
    </row>
    <row r="58" spans="1:6" ht="12.75">
      <c r="A58" t="s">
        <v>148</v>
      </c>
      <c r="B58" t="s">
        <v>149</v>
      </c>
      <c r="C58" t="s">
        <v>150</v>
      </c>
      <c r="D58" s="2">
        <v>15000</v>
      </c>
      <c r="E58" s="2">
        <v>15000</v>
      </c>
      <c r="F58" s="2">
        <v>15000</v>
      </c>
    </row>
    <row r="59" spans="1:6" ht="12.75">
      <c r="A59" t="s">
        <v>151</v>
      </c>
      <c r="B59" t="s">
        <v>152</v>
      </c>
      <c r="C59" t="s">
        <v>153</v>
      </c>
      <c r="D59" s="2">
        <v>1956576.55</v>
      </c>
      <c r="E59" s="2">
        <v>0</v>
      </c>
      <c r="F59" s="2">
        <v>0</v>
      </c>
    </row>
  </sheetData>
  <sheetProtection/>
  <mergeCells count="7">
    <mergeCell ref="A7:F7"/>
    <mergeCell ref="A1:C1"/>
    <mergeCell ref="A2:C2"/>
    <mergeCell ref="A3:C3"/>
    <mergeCell ref="A4:C4"/>
    <mergeCell ref="A5:B5"/>
    <mergeCell ref="A6:F6"/>
  </mergeCells>
  <printOptions/>
  <pageMargins left="0.5511811023622047" right="0.5511811023622047" top="0.3937007874015748" bottom="0.3937007874015748" header="0.5118110236220472" footer="0.5118110236220472"/>
  <pageSetup fitToHeight="0" fitToWidth="1"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2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1" max="1" width="22.8515625" style="0" bestFit="1" customWidth="1"/>
    <col min="2" max="2" width="13.140625" style="0" bestFit="1" customWidth="1"/>
    <col min="3" max="3" width="84.421875" style="0" bestFit="1" customWidth="1"/>
    <col min="4" max="4" width="12.7109375" style="0" bestFit="1" customWidth="1"/>
    <col min="5" max="5" width="17.421875" style="0" bestFit="1" customWidth="1"/>
    <col min="6" max="7" width="12.7109375" style="0" bestFit="1" customWidth="1"/>
  </cols>
  <sheetData>
    <row r="1" spans="1:6" ht="12.75">
      <c r="A1" s="15" t="s">
        <v>0</v>
      </c>
      <c r="B1" s="15"/>
      <c r="C1" s="15"/>
      <c r="D1" s="8"/>
      <c r="E1" s="8"/>
      <c r="F1" s="8"/>
    </row>
    <row r="2" spans="1:6" ht="12.75">
      <c r="A2" s="15" t="s">
        <v>1</v>
      </c>
      <c r="B2" s="15"/>
      <c r="C2" s="15"/>
      <c r="D2" s="9"/>
      <c r="E2" s="9"/>
      <c r="F2" s="9"/>
    </row>
    <row r="3" spans="1:3" ht="12.75">
      <c r="A3" s="15" t="s">
        <v>2</v>
      </c>
      <c r="B3" s="15"/>
      <c r="C3" s="15"/>
    </row>
    <row r="4" spans="1:3" ht="12.75">
      <c r="A4" s="15" t="s">
        <v>3</v>
      </c>
      <c r="B4" s="15"/>
      <c r="C4" s="15"/>
    </row>
    <row r="5" spans="1:2" ht="12.75">
      <c r="A5" s="15" t="s">
        <v>4</v>
      </c>
      <c r="B5" s="15"/>
    </row>
    <row r="6" spans="1:6" ht="12.75">
      <c r="A6" s="14" t="s">
        <v>829</v>
      </c>
      <c r="B6" s="14"/>
      <c r="C6" s="14"/>
      <c r="D6" s="14"/>
      <c r="E6" s="14"/>
      <c r="F6" s="14"/>
    </row>
    <row r="7" spans="1:6" ht="12.75">
      <c r="A7" s="14" t="s">
        <v>769</v>
      </c>
      <c r="B7" s="14"/>
      <c r="C7" s="14"/>
      <c r="D7" s="14"/>
      <c r="E7" s="14"/>
      <c r="F7" s="14"/>
    </row>
    <row r="9" spans="1:6" ht="25.5">
      <c r="A9" s="1" t="s">
        <v>5</v>
      </c>
      <c r="B9" s="1" t="s">
        <v>6</v>
      </c>
      <c r="C9" s="1" t="s">
        <v>154</v>
      </c>
      <c r="D9" s="13" t="s">
        <v>813</v>
      </c>
      <c r="E9" s="13" t="s">
        <v>811</v>
      </c>
      <c r="F9" s="13" t="s">
        <v>812</v>
      </c>
    </row>
    <row r="10" spans="1:7" ht="12.75">
      <c r="A10" s="7" t="s">
        <v>1</v>
      </c>
      <c r="B10" s="7" t="s">
        <v>1</v>
      </c>
      <c r="C10" s="7" t="s">
        <v>155</v>
      </c>
      <c r="D10" s="7">
        <f>SUM(D11,D32,D73,D458)</f>
        <v>32529366.970000003</v>
      </c>
      <c r="E10" s="7">
        <f>SUM(E11,E32,E73,E458)</f>
        <v>22960435.42</v>
      </c>
      <c r="F10" s="7">
        <f>SUM(F11,F32,F73,F458)</f>
        <v>14006383.32</v>
      </c>
      <c r="G10" s="2"/>
    </row>
    <row r="11" spans="1:6" ht="12.75">
      <c r="A11" s="3" t="s">
        <v>9</v>
      </c>
      <c r="B11" s="3" t="s">
        <v>156</v>
      </c>
      <c r="C11" s="3" t="s">
        <v>157</v>
      </c>
      <c r="D11" s="3">
        <f>SUM(D12)</f>
        <v>143000</v>
      </c>
      <c r="E11" s="3">
        <f>SUM(E12)</f>
        <v>142000</v>
      </c>
      <c r="F11" s="3">
        <f>SUM(F12)</f>
        <v>240000</v>
      </c>
    </row>
    <row r="12" spans="1:6" ht="12.75">
      <c r="A12" s="5" t="s">
        <v>158</v>
      </c>
      <c r="B12" s="5" t="s">
        <v>159</v>
      </c>
      <c r="C12" s="5" t="s">
        <v>160</v>
      </c>
      <c r="D12" s="5">
        <f>SUM(D13,D22,D26,D29)</f>
        <v>143000</v>
      </c>
      <c r="E12" s="5">
        <f>SUM(E13,E22,E26,E29)</f>
        <v>142000</v>
      </c>
      <c r="F12" s="5">
        <f>SUM(F13,F22,F26,F29)</f>
        <v>240000</v>
      </c>
    </row>
    <row r="13" spans="1:6" ht="12.75">
      <c r="A13" s="5" t="s">
        <v>161</v>
      </c>
      <c r="B13" s="5" t="s">
        <v>162</v>
      </c>
      <c r="C13" s="5" t="s">
        <v>163</v>
      </c>
      <c r="D13" s="5">
        <f>SUM(D14)</f>
        <v>109000</v>
      </c>
      <c r="E13" s="5">
        <f>SUM(E14)</f>
        <v>108000</v>
      </c>
      <c r="F13" s="5">
        <f>SUM(F14)</f>
        <v>206000</v>
      </c>
    </row>
    <row r="14" spans="1:6" ht="12.75">
      <c r="A14" s="6" t="s">
        <v>164</v>
      </c>
      <c r="B14" s="6" t="s">
        <v>165</v>
      </c>
      <c r="C14" s="6" t="s">
        <v>166</v>
      </c>
      <c r="D14" s="6">
        <f>SUM(D15:D20)</f>
        <v>109000</v>
      </c>
      <c r="E14" s="6">
        <f>SUM(E15:E20)</f>
        <v>108000</v>
      </c>
      <c r="F14" s="6">
        <f>SUM(F15:F21)</f>
        <v>206000</v>
      </c>
    </row>
    <row r="15" spans="1:6" ht="12.75">
      <c r="A15" t="s">
        <v>167</v>
      </c>
      <c r="B15" t="s">
        <v>168</v>
      </c>
      <c r="C15" t="s">
        <v>169</v>
      </c>
      <c r="D15" s="2">
        <v>2000</v>
      </c>
      <c r="E15" s="2">
        <v>2000</v>
      </c>
      <c r="F15" s="2">
        <v>2000</v>
      </c>
    </row>
    <row r="16" spans="1:6" ht="12.75">
      <c r="A16" t="s">
        <v>170</v>
      </c>
      <c r="B16" t="s">
        <v>171</v>
      </c>
      <c r="C16" t="s">
        <v>172</v>
      </c>
      <c r="D16" s="2">
        <v>5000</v>
      </c>
      <c r="E16" s="2">
        <v>5000</v>
      </c>
      <c r="F16" s="2">
        <v>5000</v>
      </c>
    </row>
    <row r="17" spans="1:6" ht="12.75">
      <c r="A17" t="s">
        <v>173</v>
      </c>
      <c r="B17" t="s">
        <v>174</v>
      </c>
      <c r="C17" t="s">
        <v>175</v>
      </c>
      <c r="D17" s="2">
        <v>84000</v>
      </c>
      <c r="E17" s="2">
        <v>84000</v>
      </c>
      <c r="F17" s="2">
        <v>84000</v>
      </c>
    </row>
    <row r="18" spans="1:6" ht="12.75">
      <c r="A18" t="s">
        <v>176</v>
      </c>
      <c r="B18" t="s">
        <v>174</v>
      </c>
      <c r="C18" t="s">
        <v>177</v>
      </c>
      <c r="D18" s="2">
        <v>10000</v>
      </c>
      <c r="E18" s="2">
        <v>10000</v>
      </c>
      <c r="F18" s="2">
        <v>10000</v>
      </c>
    </row>
    <row r="19" spans="1:6" ht="12.75">
      <c r="A19" t="s">
        <v>178</v>
      </c>
      <c r="B19" t="s">
        <v>179</v>
      </c>
      <c r="C19" t="s">
        <v>180</v>
      </c>
      <c r="D19" s="2">
        <v>6000</v>
      </c>
      <c r="E19" s="2">
        <v>5000</v>
      </c>
      <c r="F19" s="2">
        <v>3000</v>
      </c>
    </row>
    <row r="20" spans="1:6" ht="12.75">
      <c r="A20" t="s">
        <v>181</v>
      </c>
      <c r="B20" t="s">
        <v>179</v>
      </c>
      <c r="C20" t="s">
        <v>182</v>
      </c>
      <c r="D20" s="2">
        <v>2000</v>
      </c>
      <c r="E20" s="2">
        <v>2000</v>
      </c>
      <c r="F20" s="2">
        <v>2000</v>
      </c>
    </row>
    <row r="21" spans="1:6" ht="12.75">
      <c r="A21" t="s">
        <v>814</v>
      </c>
      <c r="B21" s="11">
        <v>3293</v>
      </c>
      <c r="C21" s="10" t="s">
        <v>810</v>
      </c>
      <c r="D21" s="2">
        <v>0</v>
      </c>
      <c r="E21" s="2">
        <v>0</v>
      </c>
      <c r="F21" s="2">
        <v>100000</v>
      </c>
    </row>
    <row r="22" spans="1:6" ht="12.75">
      <c r="A22" s="5" t="s">
        <v>161</v>
      </c>
      <c r="B22" s="5" t="s">
        <v>183</v>
      </c>
      <c r="C22" s="5" t="s">
        <v>184</v>
      </c>
      <c r="D22" s="5">
        <f>SUM(D23)</f>
        <v>17000</v>
      </c>
      <c r="E22" s="5">
        <f>SUM(E23)</f>
        <v>17000</v>
      </c>
      <c r="F22" s="5">
        <f>SUM(F23)</f>
        <v>17000</v>
      </c>
    </row>
    <row r="23" spans="1:6" ht="12.75">
      <c r="A23" s="6" t="s">
        <v>164</v>
      </c>
      <c r="B23" s="6" t="s">
        <v>165</v>
      </c>
      <c r="C23" s="6" t="s">
        <v>166</v>
      </c>
      <c r="D23" s="6">
        <f>SUM(D24:D25)</f>
        <v>17000</v>
      </c>
      <c r="E23" s="6">
        <f>SUM(E24:E25)</f>
        <v>17000</v>
      </c>
      <c r="F23" s="6">
        <f>SUM(F24:F25)</f>
        <v>17000</v>
      </c>
    </row>
    <row r="24" spans="1:6" ht="12.75">
      <c r="A24" t="s">
        <v>185</v>
      </c>
      <c r="B24" t="s">
        <v>186</v>
      </c>
      <c r="C24" t="s">
        <v>187</v>
      </c>
      <c r="D24" s="2">
        <v>5000</v>
      </c>
      <c r="E24" s="2">
        <v>5000</v>
      </c>
      <c r="F24" s="2">
        <v>5000</v>
      </c>
    </row>
    <row r="25" spans="1:6" ht="12.75">
      <c r="A25" t="s">
        <v>188</v>
      </c>
      <c r="B25" t="s">
        <v>186</v>
      </c>
      <c r="C25" t="s">
        <v>189</v>
      </c>
      <c r="D25" s="2">
        <v>12000</v>
      </c>
      <c r="E25" s="2">
        <v>12000</v>
      </c>
      <c r="F25" s="2">
        <v>12000</v>
      </c>
    </row>
    <row r="26" spans="1:6" ht="12.75">
      <c r="A26" s="5" t="s">
        <v>161</v>
      </c>
      <c r="B26" s="5" t="s">
        <v>190</v>
      </c>
      <c r="C26" s="5" t="s">
        <v>191</v>
      </c>
      <c r="D26" s="5">
        <f aca="true" t="shared" si="0" ref="D26:F27">SUM(D27)</f>
        <v>12000</v>
      </c>
      <c r="E26" s="5">
        <f t="shared" si="0"/>
        <v>12000</v>
      </c>
      <c r="F26" s="5">
        <f t="shared" si="0"/>
        <v>12000</v>
      </c>
    </row>
    <row r="27" spans="1:6" ht="12.75">
      <c r="A27" s="6" t="s">
        <v>164</v>
      </c>
      <c r="B27" s="6" t="s">
        <v>165</v>
      </c>
      <c r="C27" s="6" t="s">
        <v>166</v>
      </c>
      <c r="D27" s="6">
        <f t="shared" si="0"/>
        <v>12000</v>
      </c>
      <c r="E27" s="6">
        <f t="shared" si="0"/>
        <v>12000</v>
      </c>
      <c r="F27" s="6">
        <f t="shared" si="0"/>
        <v>12000</v>
      </c>
    </row>
    <row r="28" spans="1:6" ht="12.75">
      <c r="A28" t="s">
        <v>192</v>
      </c>
      <c r="B28" t="s">
        <v>193</v>
      </c>
      <c r="C28" t="s">
        <v>194</v>
      </c>
      <c r="D28" s="2">
        <v>12000</v>
      </c>
      <c r="E28" s="2">
        <v>12000</v>
      </c>
      <c r="F28" s="2">
        <v>12000</v>
      </c>
    </row>
    <row r="29" spans="1:6" ht="12.75">
      <c r="A29" s="5" t="s">
        <v>161</v>
      </c>
      <c r="B29" s="5" t="s">
        <v>195</v>
      </c>
      <c r="C29" s="5" t="s">
        <v>196</v>
      </c>
      <c r="D29" s="5">
        <f aca="true" t="shared" si="1" ref="D29:F30">SUM(D30)</f>
        <v>5000</v>
      </c>
      <c r="E29" s="5">
        <f t="shared" si="1"/>
        <v>5000</v>
      </c>
      <c r="F29" s="5">
        <f t="shared" si="1"/>
        <v>5000</v>
      </c>
    </row>
    <row r="30" spans="1:6" ht="12.75">
      <c r="A30" s="6" t="s">
        <v>164</v>
      </c>
      <c r="B30" s="6" t="s">
        <v>165</v>
      </c>
      <c r="C30" s="6" t="s">
        <v>166</v>
      </c>
      <c r="D30" s="6">
        <f t="shared" si="1"/>
        <v>5000</v>
      </c>
      <c r="E30" s="6">
        <f t="shared" si="1"/>
        <v>5000</v>
      </c>
      <c r="F30" s="6">
        <f t="shared" si="1"/>
        <v>5000</v>
      </c>
    </row>
    <row r="31" spans="1:6" ht="12.75">
      <c r="A31" t="s">
        <v>197</v>
      </c>
      <c r="B31" t="s">
        <v>186</v>
      </c>
      <c r="C31" t="s">
        <v>198</v>
      </c>
      <c r="D31" s="2">
        <v>5000</v>
      </c>
      <c r="E31" s="2">
        <v>5000</v>
      </c>
      <c r="F31" s="2">
        <v>5000</v>
      </c>
    </row>
    <row r="32" spans="1:6" ht="12.75">
      <c r="A32" s="3" t="s">
        <v>9</v>
      </c>
      <c r="B32" s="3" t="s">
        <v>199</v>
      </c>
      <c r="C32" s="3" t="s">
        <v>200</v>
      </c>
      <c r="D32" s="3">
        <f>SUM(D33)</f>
        <v>602875</v>
      </c>
      <c r="E32" s="3">
        <f>SUM(E33)</f>
        <v>602875</v>
      </c>
      <c r="F32" s="3">
        <f>SUM(F33)</f>
        <v>602875</v>
      </c>
    </row>
    <row r="33" spans="1:6" ht="12.75">
      <c r="A33" s="5" t="s">
        <v>158</v>
      </c>
      <c r="B33" s="5" t="s">
        <v>159</v>
      </c>
      <c r="C33" s="5" t="s">
        <v>201</v>
      </c>
      <c r="D33" s="5">
        <f>SUM(D34,D56,D63,D70)</f>
        <v>602875</v>
      </c>
      <c r="E33" s="5">
        <f>SUM(E34,E56,E63,E70)</f>
        <v>602875</v>
      </c>
      <c r="F33" s="5">
        <f>SUM(F34,F56,F63,F70)</f>
        <v>602875</v>
      </c>
    </row>
    <row r="34" spans="1:6" ht="12.75">
      <c r="A34" s="5" t="s">
        <v>161</v>
      </c>
      <c r="B34" s="5" t="s">
        <v>162</v>
      </c>
      <c r="C34" s="5" t="s">
        <v>202</v>
      </c>
      <c r="D34" s="5">
        <f>SUM(D35)</f>
        <v>504125</v>
      </c>
      <c r="E34" s="5">
        <f>SUM(E35)</f>
        <v>504125</v>
      </c>
      <c r="F34" s="5">
        <f>SUM(F35)</f>
        <v>504125</v>
      </c>
    </row>
    <row r="35" spans="1:6" ht="12.75">
      <c r="A35" s="6" t="s">
        <v>164</v>
      </c>
      <c r="B35" s="6" t="s">
        <v>165</v>
      </c>
      <c r="C35" s="6" t="s">
        <v>166</v>
      </c>
      <c r="D35" s="6">
        <f>SUM(D36:D55)</f>
        <v>504125</v>
      </c>
      <c r="E35" s="6">
        <f>SUM(E36:E55)</f>
        <v>504125</v>
      </c>
      <c r="F35" s="6">
        <f>SUM(F36:F55)</f>
        <v>504125</v>
      </c>
    </row>
    <row r="36" spans="1:6" ht="12.75">
      <c r="A36" t="s">
        <v>203</v>
      </c>
      <c r="B36" t="s">
        <v>204</v>
      </c>
      <c r="C36" t="s">
        <v>205</v>
      </c>
      <c r="D36" s="2">
        <v>225000</v>
      </c>
      <c r="E36" s="2">
        <v>225000</v>
      </c>
      <c r="F36" s="2">
        <v>225000</v>
      </c>
    </row>
    <row r="37" spans="1:6" ht="12.75">
      <c r="A37" t="s">
        <v>206</v>
      </c>
      <c r="B37" t="s">
        <v>207</v>
      </c>
      <c r="C37" t="s">
        <v>208</v>
      </c>
      <c r="D37" s="2">
        <v>37125</v>
      </c>
      <c r="E37" s="2">
        <v>37125</v>
      </c>
      <c r="F37" s="2">
        <v>37125</v>
      </c>
    </row>
    <row r="38" spans="1:6" ht="12.75">
      <c r="A38" t="s">
        <v>210</v>
      </c>
      <c r="B38" t="s">
        <v>168</v>
      </c>
      <c r="C38" t="s">
        <v>169</v>
      </c>
      <c r="D38" s="2">
        <v>5000</v>
      </c>
      <c r="E38" s="2">
        <v>5000</v>
      </c>
      <c r="F38" s="2">
        <v>5000</v>
      </c>
    </row>
    <row r="39" spans="1:6" ht="12.75">
      <c r="A39" t="s">
        <v>211</v>
      </c>
      <c r="B39" t="s">
        <v>212</v>
      </c>
      <c r="C39" t="s">
        <v>213</v>
      </c>
      <c r="D39" s="2">
        <v>1000</v>
      </c>
      <c r="E39" s="2">
        <v>1000</v>
      </c>
      <c r="F39" s="2">
        <v>1000</v>
      </c>
    </row>
    <row r="40" spans="1:6" ht="12.75">
      <c r="A40" t="s">
        <v>214</v>
      </c>
      <c r="B40" t="s">
        <v>215</v>
      </c>
      <c r="C40" t="s">
        <v>216</v>
      </c>
      <c r="D40" s="2">
        <v>11000</v>
      </c>
      <c r="E40" s="2">
        <v>11000</v>
      </c>
      <c r="F40" s="2">
        <v>11000</v>
      </c>
    </row>
    <row r="41" spans="1:6" ht="12.75">
      <c r="A41" t="s">
        <v>217</v>
      </c>
      <c r="B41" t="s">
        <v>218</v>
      </c>
      <c r="C41" t="s">
        <v>219</v>
      </c>
      <c r="D41" s="2">
        <v>15000</v>
      </c>
      <c r="E41" s="2">
        <v>15000</v>
      </c>
      <c r="F41" s="2">
        <v>15000</v>
      </c>
    </row>
    <row r="42" spans="1:6" ht="12.75">
      <c r="A42" t="s">
        <v>220</v>
      </c>
      <c r="B42" t="s">
        <v>221</v>
      </c>
      <c r="C42" t="s">
        <v>222</v>
      </c>
      <c r="D42" s="2">
        <v>5000</v>
      </c>
      <c r="E42" s="2">
        <v>5000</v>
      </c>
      <c r="F42" s="2">
        <v>5000</v>
      </c>
    </row>
    <row r="43" spans="1:6" ht="12.75">
      <c r="A43" t="s">
        <v>223</v>
      </c>
      <c r="B43" t="s">
        <v>171</v>
      </c>
      <c r="C43" t="s">
        <v>172</v>
      </c>
      <c r="D43" s="2">
        <v>12000</v>
      </c>
      <c r="E43" s="2">
        <v>12000</v>
      </c>
      <c r="F43" s="2">
        <v>12000</v>
      </c>
    </row>
    <row r="44" spans="1:6" ht="12.75">
      <c r="A44" t="s">
        <v>224</v>
      </c>
      <c r="B44" t="s">
        <v>225</v>
      </c>
      <c r="C44" t="s">
        <v>226</v>
      </c>
      <c r="D44" s="2">
        <v>5000</v>
      </c>
      <c r="E44" s="2">
        <v>5000</v>
      </c>
      <c r="F44" s="2">
        <v>5000</v>
      </c>
    </row>
    <row r="45" spans="1:6" ht="12.75">
      <c r="A45" t="s">
        <v>227</v>
      </c>
      <c r="B45" t="s">
        <v>228</v>
      </c>
      <c r="C45" t="s">
        <v>229</v>
      </c>
      <c r="D45" s="2">
        <v>2000</v>
      </c>
      <c r="E45" s="2">
        <v>2000</v>
      </c>
      <c r="F45" s="2">
        <v>2000</v>
      </c>
    </row>
    <row r="46" spans="1:6" ht="12.75">
      <c r="A46" t="s">
        <v>230</v>
      </c>
      <c r="B46" t="s">
        <v>231</v>
      </c>
      <c r="C46" t="s">
        <v>232</v>
      </c>
      <c r="D46" s="2">
        <v>23000</v>
      </c>
      <c r="E46" s="2">
        <v>23000</v>
      </c>
      <c r="F46" s="2">
        <v>23000</v>
      </c>
    </row>
    <row r="47" spans="1:6" ht="12.75">
      <c r="A47" t="s">
        <v>233</v>
      </c>
      <c r="B47" t="s">
        <v>234</v>
      </c>
      <c r="C47" t="s">
        <v>235</v>
      </c>
      <c r="D47" s="2">
        <v>48000</v>
      </c>
      <c r="E47" s="2">
        <v>48000</v>
      </c>
      <c r="F47" s="2">
        <v>48000</v>
      </c>
    </row>
    <row r="48" spans="1:6" ht="12.75">
      <c r="A48" t="s">
        <v>236</v>
      </c>
      <c r="B48" t="s">
        <v>174</v>
      </c>
      <c r="C48" t="s">
        <v>237</v>
      </c>
      <c r="D48" s="2">
        <v>74000</v>
      </c>
      <c r="E48" s="2">
        <v>74000</v>
      </c>
      <c r="F48" s="2">
        <v>74000</v>
      </c>
    </row>
    <row r="49" spans="1:6" ht="12.75">
      <c r="A49" t="s">
        <v>238</v>
      </c>
      <c r="B49" t="s">
        <v>239</v>
      </c>
      <c r="C49" t="s">
        <v>240</v>
      </c>
      <c r="D49" s="2">
        <v>5500</v>
      </c>
      <c r="E49" s="2">
        <v>5500</v>
      </c>
      <c r="F49" s="2">
        <v>5500</v>
      </c>
    </row>
    <row r="50" spans="1:6" ht="12.75">
      <c r="A50" t="s">
        <v>241</v>
      </c>
      <c r="B50" t="s">
        <v>179</v>
      </c>
      <c r="C50" t="s">
        <v>180</v>
      </c>
      <c r="D50" s="2">
        <v>10000</v>
      </c>
      <c r="E50" s="2">
        <v>10000</v>
      </c>
      <c r="F50" s="2">
        <v>10000</v>
      </c>
    </row>
    <row r="51" spans="1:6" ht="12.75">
      <c r="A51" t="s">
        <v>242</v>
      </c>
      <c r="B51" t="s">
        <v>243</v>
      </c>
      <c r="C51" t="s">
        <v>244</v>
      </c>
      <c r="D51" s="2">
        <v>4000</v>
      </c>
      <c r="E51" s="2">
        <v>4000</v>
      </c>
      <c r="F51" s="2">
        <v>4000</v>
      </c>
    </row>
    <row r="52" spans="1:6" ht="12.75">
      <c r="A52" t="s">
        <v>245</v>
      </c>
      <c r="B52" t="s">
        <v>246</v>
      </c>
      <c r="C52" t="s">
        <v>247</v>
      </c>
      <c r="D52" s="2">
        <v>7000</v>
      </c>
      <c r="E52" s="2">
        <v>7000</v>
      </c>
      <c r="F52" s="2">
        <v>7000</v>
      </c>
    </row>
    <row r="53" spans="1:6" ht="12.75">
      <c r="A53" t="s">
        <v>248</v>
      </c>
      <c r="B53" t="s">
        <v>186</v>
      </c>
      <c r="C53" t="s">
        <v>249</v>
      </c>
      <c r="D53" s="2">
        <v>5000</v>
      </c>
      <c r="E53" s="2">
        <v>5000</v>
      </c>
      <c r="F53" s="2">
        <v>5000</v>
      </c>
    </row>
    <row r="54" spans="1:6" ht="12.75">
      <c r="A54" t="s">
        <v>250</v>
      </c>
      <c r="B54" t="s">
        <v>251</v>
      </c>
      <c r="C54" t="s">
        <v>252</v>
      </c>
      <c r="D54" s="2">
        <v>2500</v>
      </c>
      <c r="E54" s="2">
        <v>2500</v>
      </c>
      <c r="F54" s="2">
        <v>2500</v>
      </c>
    </row>
    <row r="55" spans="1:6" ht="12.75">
      <c r="A55" t="s">
        <v>253</v>
      </c>
      <c r="B55" t="s">
        <v>254</v>
      </c>
      <c r="C55" t="s">
        <v>255</v>
      </c>
      <c r="D55" s="2">
        <v>7000</v>
      </c>
      <c r="E55" s="2">
        <v>7000</v>
      </c>
      <c r="F55" s="2">
        <v>7000</v>
      </c>
    </row>
    <row r="56" spans="1:6" ht="12.75">
      <c r="A56" s="5" t="s">
        <v>161</v>
      </c>
      <c r="B56" s="5" t="s">
        <v>183</v>
      </c>
      <c r="C56" s="5" t="s">
        <v>256</v>
      </c>
      <c r="D56" s="5">
        <f>SUM(D57)</f>
        <v>44000</v>
      </c>
      <c r="E56" s="5">
        <f>SUM(E57)</f>
        <v>44000</v>
      </c>
      <c r="F56" s="5">
        <f>SUM(F57)</f>
        <v>44000</v>
      </c>
    </row>
    <row r="57" spans="1:6" ht="12.75">
      <c r="A57" s="6" t="s">
        <v>164</v>
      </c>
      <c r="B57" s="6" t="s">
        <v>165</v>
      </c>
      <c r="C57" s="6" t="s">
        <v>166</v>
      </c>
      <c r="D57" s="6">
        <f>SUM(D58:D62)</f>
        <v>44000</v>
      </c>
      <c r="E57" s="6">
        <f>SUM(E58:E62)</f>
        <v>44000</v>
      </c>
      <c r="F57" s="6">
        <f>SUM(F58:F62)</f>
        <v>44000</v>
      </c>
    </row>
    <row r="58" spans="1:6" ht="12.75">
      <c r="A58" t="s">
        <v>257</v>
      </c>
      <c r="B58" t="s">
        <v>186</v>
      </c>
      <c r="C58" t="s">
        <v>258</v>
      </c>
      <c r="D58" s="2">
        <v>2000</v>
      </c>
      <c r="E58" s="2">
        <v>2000</v>
      </c>
      <c r="F58" s="2">
        <v>2000</v>
      </c>
    </row>
    <row r="59" spans="1:6" ht="12.75">
      <c r="A59" t="s">
        <v>259</v>
      </c>
      <c r="B59" t="s">
        <v>186</v>
      </c>
      <c r="C59" t="s">
        <v>260</v>
      </c>
      <c r="D59" s="2">
        <v>5000</v>
      </c>
      <c r="E59" s="2">
        <v>5000</v>
      </c>
      <c r="F59" s="2">
        <v>5000</v>
      </c>
    </row>
    <row r="60" spans="1:6" ht="12.75">
      <c r="A60" t="s">
        <v>261</v>
      </c>
      <c r="B60" t="s">
        <v>186</v>
      </c>
      <c r="C60" t="s">
        <v>262</v>
      </c>
      <c r="D60" s="2">
        <v>15000</v>
      </c>
      <c r="E60" s="2">
        <v>15000</v>
      </c>
      <c r="F60" s="2">
        <v>15000</v>
      </c>
    </row>
    <row r="61" spans="1:6" ht="12.75">
      <c r="A61" t="s">
        <v>263</v>
      </c>
      <c r="B61" t="s">
        <v>186</v>
      </c>
      <c r="C61" t="s">
        <v>262</v>
      </c>
      <c r="D61" s="2">
        <v>20000</v>
      </c>
      <c r="E61" s="2">
        <v>20000</v>
      </c>
      <c r="F61" s="2">
        <v>20000</v>
      </c>
    </row>
    <row r="62" spans="1:6" ht="12.75">
      <c r="A62" t="s">
        <v>264</v>
      </c>
      <c r="B62" t="s">
        <v>186</v>
      </c>
      <c r="C62" t="s">
        <v>265</v>
      </c>
      <c r="D62" s="2">
        <v>2000</v>
      </c>
      <c r="E62" s="2">
        <v>2000</v>
      </c>
      <c r="F62" s="2">
        <v>2000</v>
      </c>
    </row>
    <row r="63" spans="1:6" ht="12.75">
      <c r="A63" s="5" t="s">
        <v>161</v>
      </c>
      <c r="B63" s="5" t="s">
        <v>190</v>
      </c>
      <c r="C63" s="5" t="s">
        <v>266</v>
      </c>
      <c r="D63" s="5">
        <f>SUM(D64)</f>
        <v>53750</v>
      </c>
      <c r="E63" s="5">
        <f>SUM(E64)</f>
        <v>53750</v>
      </c>
      <c r="F63" s="5">
        <f>SUM(F64)</f>
        <v>53750</v>
      </c>
    </row>
    <row r="64" spans="1:6" ht="12.75">
      <c r="A64" s="6" t="s">
        <v>164</v>
      </c>
      <c r="B64" s="6" t="s">
        <v>165</v>
      </c>
      <c r="C64" s="6" t="s">
        <v>166</v>
      </c>
      <c r="D64" s="6">
        <f>SUM(D65:D69)</f>
        <v>53750</v>
      </c>
      <c r="E64" s="6">
        <f>SUM(E65:E69)</f>
        <v>53750</v>
      </c>
      <c r="F64" s="6">
        <f>SUM(F65:F69)</f>
        <v>53750</v>
      </c>
    </row>
    <row r="65" spans="1:6" ht="12.75">
      <c r="A65" t="s">
        <v>267</v>
      </c>
      <c r="B65" t="s">
        <v>228</v>
      </c>
      <c r="C65" t="s">
        <v>268</v>
      </c>
      <c r="D65" s="2">
        <v>18750</v>
      </c>
      <c r="E65" s="2">
        <v>18750</v>
      </c>
      <c r="F65" s="2">
        <v>18750</v>
      </c>
    </row>
    <row r="66" spans="1:6" ht="12.75">
      <c r="A66" t="s">
        <v>269</v>
      </c>
      <c r="B66" t="s">
        <v>228</v>
      </c>
      <c r="C66" t="s">
        <v>270</v>
      </c>
      <c r="D66" s="2">
        <v>10000</v>
      </c>
      <c r="E66" s="2">
        <v>10000</v>
      </c>
      <c r="F66" s="2">
        <v>10000</v>
      </c>
    </row>
    <row r="67" spans="1:6" ht="12.75">
      <c r="A67" t="s">
        <v>271</v>
      </c>
      <c r="B67" t="s">
        <v>228</v>
      </c>
      <c r="C67" t="s">
        <v>272</v>
      </c>
      <c r="D67" s="2">
        <v>8000</v>
      </c>
      <c r="E67" s="2">
        <v>8000</v>
      </c>
      <c r="F67" s="2">
        <v>8000</v>
      </c>
    </row>
    <row r="68" spans="1:6" ht="12.75">
      <c r="A68" t="s">
        <v>273</v>
      </c>
      <c r="B68" t="s">
        <v>228</v>
      </c>
      <c r="C68" t="s">
        <v>274</v>
      </c>
      <c r="D68" s="2">
        <v>5000</v>
      </c>
      <c r="E68" s="2">
        <v>5000</v>
      </c>
      <c r="F68" s="2">
        <v>5000</v>
      </c>
    </row>
    <row r="69" spans="1:6" ht="12.75">
      <c r="A69" t="s">
        <v>275</v>
      </c>
      <c r="B69" t="s">
        <v>228</v>
      </c>
      <c r="C69" t="s">
        <v>276</v>
      </c>
      <c r="D69" s="2">
        <v>12000</v>
      </c>
      <c r="E69" s="2">
        <v>12000</v>
      </c>
      <c r="F69" s="2">
        <v>12000</v>
      </c>
    </row>
    <row r="70" spans="1:6" ht="12.75">
      <c r="A70" s="5" t="s">
        <v>277</v>
      </c>
      <c r="B70" s="5" t="s">
        <v>278</v>
      </c>
      <c r="C70" s="5" t="s">
        <v>279</v>
      </c>
      <c r="D70" s="5">
        <f aca="true" t="shared" si="2" ref="D70:F71">SUM(D71)</f>
        <v>1000</v>
      </c>
      <c r="E70" s="5">
        <f t="shared" si="2"/>
        <v>1000</v>
      </c>
      <c r="F70" s="5">
        <f t="shared" si="2"/>
        <v>1000</v>
      </c>
    </row>
    <row r="71" spans="1:6" ht="12.75">
      <c r="A71" s="6" t="s">
        <v>164</v>
      </c>
      <c r="B71" s="6" t="s">
        <v>165</v>
      </c>
      <c r="C71" s="6" t="s">
        <v>166</v>
      </c>
      <c r="D71" s="6">
        <f t="shared" si="2"/>
        <v>1000</v>
      </c>
      <c r="E71" s="6">
        <f t="shared" si="2"/>
        <v>1000</v>
      </c>
      <c r="F71" s="6">
        <f t="shared" si="2"/>
        <v>1000</v>
      </c>
    </row>
    <row r="72" spans="1:6" ht="12.75">
      <c r="A72" t="s">
        <v>280</v>
      </c>
      <c r="B72" t="s">
        <v>281</v>
      </c>
      <c r="C72" t="s">
        <v>282</v>
      </c>
      <c r="D72" s="2">
        <v>1000</v>
      </c>
      <c r="E72" s="2">
        <v>1000</v>
      </c>
      <c r="F72" s="2">
        <v>1000</v>
      </c>
    </row>
    <row r="73" spans="1:6" ht="12.75">
      <c r="A73" s="3" t="s">
        <v>9</v>
      </c>
      <c r="B73" s="3" t="s">
        <v>283</v>
      </c>
      <c r="C73" s="3" t="s">
        <v>284</v>
      </c>
      <c r="D73" s="3">
        <f>SUM(D74,D109,D119,D126,D142,D146,D165,D169,D174,D197,D212,D225,D235,D275,D279,D287,D311,D321,D326,D350,D378,D399,D403,D407,D417,D430,D434,D438,D445,D449)</f>
        <v>30442075.970000003</v>
      </c>
      <c r="E73" s="3">
        <f>SUM(E74,E109,E119,E126,E142,E146,E165,E169,E174,E197,E212,E225,E235,E275,E279,E287,E311,E321,E326,E350,E378,E399,E403,E407,E417,E430,E434,E438,E445,E449)</f>
        <v>20874144.42</v>
      </c>
      <c r="F73" s="3">
        <f>SUM(F74,F109,F119,F126,F142,F146,F165,F169,F174,F197,F212,F225,F235,F275,F279,F287,F311,F321,F326,F350,F378,F399,F403,F407,F417,F430,F434,F438,F445,F449)</f>
        <v>11822092.32</v>
      </c>
    </row>
    <row r="74" spans="1:6" ht="12.75">
      <c r="A74" s="5" t="s">
        <v>158</v>
      </c>
      <c r="B74" s="5" t="s">
        <v>159</v>
      </c>
      <c r="C74" s="5" t="s">
        <v>285</v>
      </c>
      <c r="D74" s="5">
        <f>SUM(D75,D105)</f>
        <v>1786250</v>
      </c>
      <c r="E74" s="5">
        <f>SUM(E75,E105)</f>
        <v>1786250</v>
      </c>
      <c r="F74" s="5">
        <f>SUM(F75,F105)</f>
        <v>1786250</v>
      </c>
    </row>
    <row r="75" spans="1:6" ht="12.75">
      <c r="A75" s="5" t="s">
        <v>161</v>
      </c>
      <c r="B75" s="5" t="s">
        <v>162</v>
      </c>
      <c r="C75" s="5" t="s">
        <v>286</v>
      </c>
      <c r="D75" s="5">
        <f>SUM(D76)</f>
        <v>1754250</v>
      </c>
      <c r="E75" s="5">
        <f>SUM(E76)</f>
        <v>1754250</v>
      </c>
      <c r="F75" s="5">
        <f>SUM(F76)</f>
        <v>1754250</v>
      </c>
    </row>
    <row r="76" spans="1:6" ht="12.75">
      <c r="A76" s="6" t="s">
        <v>164</v>
      </c>
      <c r="B76" s="6" t="s">
        <v>165</v>
      </c>
      <c r="C76" s="6" t="s">
        <v>166</v>
      </c>
      <c r="D76" s="6">
        <f>SUM(D77:D104)</f>
        <v>1754250</v>
      </c>
      <c r="E76" s="6">
        <f>SUM(E77:E104)</f>
        <v>1754250</v>
      </c>
      <c r="F76" s="6">
        <f>SUM(F77:F104)</f>
        <v>1754250</v>
      </c>
    </row>
    <row r="77" spans="1:6" ht="12.75">
      <c r="A77" t="s">
        <v>287</v>
      </c>
      <c r="B77" t="s">
        <v>204</v>
      </c>
      <c r="C77" t="s">
        <v>205</v>
      </c>
      <c r="D77" s="2">
        <v>970000</v>
      </c>
      <c r="E77" s="2">
        <v>970000</v>
      </c>
      <c r="F77" s="2">
        <v>970000</v>
      </c>
    </row>
    <row r="78" spans="1:6" ht="12.75">
      <c r="A78" t="s">
        <v>288</v>
      </c>
      <c r="B78" t="s">
        <v>289</v>
      </c>
      <c r="C78" t="s">
        <v>290</v>
      </c>
      <c r="D78" s="2">
        <v>64000</v>
      </c>
      <c r="E78" s="2">
        <v>64000</v>
      </c>
      <c r="F78" s="2">
        <v>64000</v>
      </c>
    </row>
    <row r="79" spans="1:6" ht="12.75">
      <c r="A79" t="s">
        <v>291</v>
      </c>
      <c r="B79" t="s">
        <v>207</v>
      </c>
      <c r="C79" t="s">
        <v>208</v>
      </c>
      <c r="D79" s="2">
        <v>160050</v>
      </c>
      <c r="E79" s="2">
        <v>160050</v>
      </c>
      <c r="F79" s="2">
        <v>160050</v>
      </c>
    </row>
    <row r="80" spans="1:6" ht="12.75">
      <c r="A80" t="s">
        <v>292</v>
      </c>
      <c r="B80" t="s">
        <v>168</v>
      </c>
      <c r="C80" t="s">
        <v>169</v>
      </c>
      <c r="D80" s="2">
        <v>8000</v>
      </c>
      <c r="E80" s="2">
        <v>8000</v>
      </c>
      <c r="F80" s="2">
        <v>8000</v>
      </c>
    </row>
    <row r="81" spans="1:6" ht="12.75">
      <c r="A81" t="s">
        <v>293</v>
      </c>
      <c r="B81" t="s">
        <v>294</v>
      </c>
      <c r="C81" t="s">
        <v>295</v>
      </c>
      <c r="D81" s="2">
        <v>50000</v>
      </c>
      <c r="E81" s="2">
        <v>50000</v>
      </c>
      <c r="F81" s="2">
        <v>50000</v>
      </c>
    </row>
    <row r="82" spans="1:6" ht="12.75">
      <c r="A82" t="s">
        <v>296</v>
      </c>
      <c r="B82" t="s">
        <v>212</v>
      </c>
      <c r="C82" t="s">
        <v>297</v>
      </c>
      <c r="D82" s="2">
        <v>7000</v>
      </c>
      <c r="E82" s="2">
        <v>7000</v>
      </c>
      <c r="F82" s="2">
        <v>7000</v>
      </c>
    </row>
    <row r="83" spans="1:6" ht="12.75">
      <c r="A83" t="s">
        <v>298</v>
      </c>
      <c r="B83" t="s">
        <v>215</v>
      </c>
      <c r="C83" t="s">
        <v>299</v>
      </c>
      <c r="D83" s="2">
        <v>40000</v>
      </c>
      <c r="E83" s="2">
        <v>40000</v>
      </c>
      <c r="F83" s="2">
        <v>40000</v>
      </c>
    </row>
    <row r="84" spans="1:6" ht="12.75">
      <c r="A84" t="s">
        <v>300</v>
      </c>
      <c r="B84" t="s">
        <v>215</v>
      </c>
      <c r="C84" t="s">
        <v>301</v>
      </c>
      <c r="D84" s="2">
        <v>10000</v>
      </c>
      <c r="E84" s="2">
        <v>10000</v>
      </c>
      <c r="F84" s="2">
        <v>10000</v>
      </c>
    </row>
    <row r="85" spans="1:6" ht="12.75">
      <c r="A85" t="s">
        <v>302</v>
      </c>
      <c r="B85" t="s">
        <v>215</v>
      </c>
      <c r="C85" t="s">
        <v>303</v>
      </c>
      <c r="D85" s="2">
        <v>15000</v>
      </c>
      <c r="E85" s="2">
        <v>15000</v>
      </c>
      <c r="F85" s="2">
        <v>15000</v>
      </c>
    </row>
    <row r="86" spans="1:6" ht="12.75">
      <c r="A86" t="s">
        <v>304</v>
      </c>
      <c r="B86" t="s">
        <v>218</v>
      </c>
      <c r="C86" t="s">
        <v>305</v>
      </c>
      <c r="D86" s="2">
        <v>7000</v>
      </c>
      <c r="E86" s="2">
        <v>7000</v>
      </c>
      <c r="F86" s="2">
        <v>7000</v>
      </c>
    </row>
    <row r="87" spans="1:6" ht="12.75">
      <c r="A87" t="s">
        <v>306</v>
      </c>
      <c r="B87" t="s">
        <v>307</v>
      </c>
      <c r="C87" t="s">
        <v>226</v>
      </c>
      <c r="D87" s="2">
        <v>5000</v>
      </c>
      <c r="E87" s="2">
        <v>5000</v>
      </c>
      <c r="F87" s="2">
        <v>5000</v>
      </c>
    </row>
    <row r="88" spans="1:6" ht="12.75">
      <c r="A88" t="s">
        <v>308</v>
      </c>
      <c r="B88" t="s">
        <v>171</v>
      </c>
      <c r="C88" t="s">
        <v>309</v>
      </c>
      <c r="D88" s="2">
        <v>35000</v>
      </c>
      <c r="E88" s="2">
        <v>35000</v>
      </c>
      <c r="F88" s="2">
        <v>35000</v>
      </c>
    </row>
    <row r="89" spans="1:6" ht="12.75">
      <c r="A89" t="s">
        <v>310</v>
      </c>
      <c r="B89" t="s">
        <v>171</v>
      </c>
      <c r="C89" t="s">
        <v>311</v>
      </c>
      <c r="D89" s="2">
        <v>45000</v>
      </c>
      <c r="E89" s="2">
        <v>45000</v>
      </c>
      <c r="F89" s="2">
        <v>45000</v>
      </c>
    </row>
    <row r="90" spans="1:6" ht="12.75">
      <c r="A90" t="s">
        <v>312</v>
      </c>
      <c r="B90" t="s">
        <v>225</v>
      </c>
      <c r="C90" t="s">
        <v>313</v>
      </c>
      <c r="D90" s="2">
        <v>20000</v>
      </c>
      <c r="E90" s="2">
        <v>20000</v>
      </c>
      <c r="F90" s="2">
        <v>20000</v>
      </c>
    </row>
    <row r="91" spans="1:6" ht="12.75">
      <c r="A91" t="s">
        <v>314</v>
      </c>
      <c r="B91" t="s">
        <v>231</v>
      </c>
      <c r="C91" t="s">
        <v>315</v>
      </c>
      <c r="D91" s="2">
        <v>37500</v>
      </c>
      <c r="E91" s="2">
        <v>37500</v>
      </c>
      <c r="F91" s="2">
        <v>37500</v>
      </c>
    </row>
    <row r="92" spans="1:6" ht="12.75">
      <c r="A92" t="s">
        <v>316</v>
      </c>
      <c r="B92" t="s">
        <v>317</v>
      </c>
      <c r="C92" t="s">
        <v>318</v>
      </c>
      <c r="D92" s="2">
        <v>15000</v>
      </c>
      <c r="E92" s="2">
        <v>15000</v>
      </c>
      <c r="F92" s="2">
        <v>15000</v>
      </c>
    </row>
    <row r="93" spans="1:6" ht="12.75">
      <c r="A93" t="s">
        <v>319</v>
      </c>
      <c r="B93" t="s">
        <v>234</v>
      </c>
      <c r="C93" t="s">
        <v>320</v>
      </c>
      <c r="D93" s="2">
        <v>4000</v>
      </c>
      <c r="E93" s="2">
        <v>4000</v>
      </c>
      <c r="F93" s="2">
        <v>4000</v>
      </c>
    </row>
    <row r="94" spans="1:6" ht="12.75">
      <c r="A94" t="s">
        <v>321</v>
      </c>
      <c r="B94" t="s">
        <v>234</v>
      </c>
      <c r="C94" t="s">
        <v>322</v>
      </c>
      <c r="D94" s="2">
        <v>15000</v>
      </c>
      <c r="E94" s="2">
        <v>15000</v>
      </c>
      <c r="F94" s="2">
        <v>15000</v>
      </c>
    </row>
    <row r="95" spans="1:6" ht="12.75">
      <c r="A95" t="s">
        <v>323</v>
      </c>
      <c r="B95" t="s">
        <v>234</v>
      </c>
      <c r="C95" t="s">
        <v>324</v>
      </c>
      <c r="D95" s="2">
        <v>10000</v>
      </c>
      <c r="E95" s="2">
        <v>10000</v>
      </c>
      <c r="F95" s="2">
        <v>10000</v>
      </c>
    </row>
    <row r="96" spans="1:6" ht="12.75">
      <c r="A96" t="s">
        <v>325</v>
      </c>
      <c r="B96" t="s">
        <v>326</v>
      </c>
      <c r="C96" t="s">
        <v>327</v>
      </c>
      <c r="D96" s="2">
        <v>130000</v>
      </c>
      <c r="E96" s="2">
        <v>130000</v>
      </c>
      <c r="F96" s="2">
        <v>130000</v>
      </c>
    </row>
    <row r="97" spans="1:6" ht="12.75">
      <c r="A97" t="s">
        <v>328</v>
      </c>
      <c r="B97" t="s">
        <v>326</v>
      </c>
      <c r="C97" t="s">
        <v>329</v>
      </c>
      <c r="D97" s="2">
        <v>20700</v>
      </c>
      <c r="E97" s="2">
        <v>20700</v>
      </c>
      <c r="F97" s="2">
        <v>20700</v>
      </c>
    </row>
    <row r="98" spans="1:6" ht="12.75">
      <c r="A98" t="s">
        <v>330</v>
      </c>
      <c r="B98" t="s">
        <v>331</v>
      </c>
      <c r="C98" t="s">
        <v>332</v>
      </c>
      <c r="D98" s="2">
        <v>25000</v>
      </c>
      <c r="E98" s="2">
        <v>25000</v>
      </c>
      <c r="F98" s="2">
        <v>25000</v>
      </c>
    </row>
    <row r="99" spans="1:6" ht="12.75">
      <c r="A99" t="s">
        <v>333</v>
      </c>
      <c r="B99" t="s">
        <v>334</v>
      </c>
      <c r="C99" t="s">
        <v>335</v>
      </c>
      <c r="D99" s="2">
        <v>12000</v>
      </c>
      <c r="E99" s="2">
        <v>12000</v>
      </c>
      <c r="F99" s="2">
        <v>12000</v>
      </c>
    </row>
    <row r="100" spans="1:6" ht="12.75">
      <c r="A100" t="s">
        <v>336</v>
      </c>
      <c r="B100" t="s">
        <v>239</v>
      </c>
      <c r="C100" t="s">
        <v>240</v>
      </c>
      <c r="D100" s="2">
        <v>6000</v>
      </c>
      <c r="E100" s="2">
        <v>6000</v>
      </c>
      <c r="F100" s="2">
        <v>6000</v>
      </c>
    </row>
    <row r="101" spans="1:6" ht="12.75">
      <c r="A101" t="s">
        <v>337</v>
      </c>
      <c r="B101" t="s">
        <v>239</v>
      </c>
      <c r="C101" t="s">
        <v>226</v>
      </c>
      <c r="D101" s="2">
        <v>5000</v>
      </c>
      <c r="E101" s="2">
        <v>5000</v>
      </c>
      <c r="F101" s="2">
        <v>5000</v>
      </c>
    </row>
    <row r="102" spans="1:6" ht="12.75">
      <c r="A102" t="s">
        <v>338</v>
      </c>
      <c r="B102" t="s">
        <v>179</v>
      </c>
      <c r="C102" t="s">
        <v>180</v>
      </c>
      <c r="D102" s="2">
        <v>6000</v>
      </c>
      <c r="E102" s="2">
        <v>6000</v>
      </c>
      <c r="F102" s="2">
        <v>6000</v>
      </c>
    </row>
    <row r="103" spans="1:6" ht="12.75">
      <c r="A103" t="s">
        <v>339</v>
      </c>
      <c r="B103" t="s">
        <v>340</v>
      </c>
      <c r="C103" t="s">
        <v>341</v>
      </c>
      <c r="D103" s="2">
        <v>12000</v>
      </c>
      <c r="E103" s="2">
        <v>12000</v>
      </c>
      <c r="F103" s="2">
        <v>12000</v>
      </c>
    </row>
    <row r="104" spans="1:6" ht="12.75">
      <c r="A104" t="s">
        <v>342</v>
      </c>
      <c r="B104" t="s">
        <v>254</v>
      </c>
      <c r="C104" t="s">
        <v>343</v>
      </c>
      <c r="D104" s="2">
        <v>20000</v>
      </c>
      <c r="E104" s="2">
        <v>20000</v>
      </c>
      <c r="F104" s="2">
        <v>20000</v>
      </c>
    </row>
    <row r="105" spans="1:6" ht="12.75">
      <c r="A105" s="5" t="s">
        <v>277</v>
      </c>
      <c r="B105" s="5" t="s">
        <v>278</v>
      </c>
      <c r="C105" s="5" t="s">
        <v>279</v>
      </c>
      <c r="D105" s="5">
        <f>SUM(D106)</f>
        <v>32000</v>
      </c>
      <c r="E105" s="5">
        <f>SUM(E106)</f>
        <v>32000</v>
      </c>
      <c r="F105" s="5">
        <f>SUM(F106)</f>
        <v>32000</v>
      </c>
    </row>
    <row r="106" spans="1:6" ht="12.75">
      <c r="A106" s="6" t="s">
        <v>164</v>
      </c>
      <c r="B106" s="6" t="s">
        <v>165</v>
      </c>
      <c r="C106" s="6" t="s">
        <v>166</v>
      </c>
      <c r="D106" s="6">
        <f>SUM(D107:D108)</f>
        <v>32000</v>
      </c>
      <c r="E106" s="6">
        <f>SUM(E107:E108)</f>
        <v>32000</v>
      </c>
      <c r="F106" s="6">
        <f>SUM(F107:F108)</f>
        <v>32000</v>
      </c>
    </row>
    <row r="107" spans="1:6" ht="12.75">
      <c r="A107" t="s">
        <v>344</v>
      </c>
      <c r="B107" t="s">
        <v>281</v>
      </c>
      <c r="C107" t="s">
        <v>282</v>
      </c>
      <c r="D107" s="2">
        <v>30000</v>
      </c>
      <c r="E107" s="2">
        <v>30000</v>
      </c>
      <c r="F107" s="2">
        <v>30000</v>
      </c>
    </row>
    <row r="108" spans="1:6" ht="12.75">
      <c r="A108" t="s">
        <v>345</v>
      </c>
      <c r="B108" t="s">
        <v>346</v>
      </c>
      <c r="C108" t="s">
        <v>347</v>
      </c>
      <c r="D108" s="2">
        <v>2000</v>
      </c>
      <c r="E108" s="2">
        <v>2000</v>
      </c>
      <c r="F108" s="2">
        <v>2000</v>
      </c>
    </row>
    <row r="109" spans="1:6" ht="12.75">
      <c r="A109" s="5" t="s">
        <v>158</v>
      </c>
      <c r="B109" s="5" t="s">
        <v>348</v>
      </c>
      <c r="C109" s="5" t="s">
        <v>349</v>
      </c>
      <c r="D109" s="5">
        <f>SUM(D110)</f>
        <v>8191355</v>
      </c>
      <c r="E109" s="5">
        <f>SUM(E110)</f>
        <v>370000</v>
      </c>
      <c r="F109" s="5">
        <f>SUM(F110)</f>
        <v>100000</v>
      </c>
    </row>
    <row r="110" spans="1:6" ht="12.75">
      <c r="A110" s="5" t="s">
        <v>161</v>
      </c>
      <c r="B110" s="5" t="s">
        <v>162</v>
      </c>
      <c r="C110" s="5" t="s">
        <v>350</v>
      </c>
      <c r="D110" s="5">
        <f>SUM(D111:D115)</f>
        <v>8191355</v>
      </c>
      <c r="E110" s="5">
        <f>SUM(E111:E114)</f>
        <v>370000</v>
      </c>
      <c r="F110" s="5">
        <f>SUM(F111:F114)</f>
        <v>100000</v>
      </c>
    </row>
    <row r="111" spans="1:6" ht="12.75">
      <c r="A111" t="s">
        <v>351</v>
      </c>
      <c r="B111" t="s">
        <v>352</v>
      </c>
      <c r="C111" t="s">
        <v>353</v>
      </c>
      <c r="D111" s="2">
        <v>432435</v>
      </c>
      <c r="E111" s="2">
        <v>300000</v>
      </c>
      <c r="F111" s="2">
        <v>30000</v>
      </c>
    </row>
    <row r="112" spans="1:6" ht="12.75">
      <c r="A112" t="s">
        <v>815</v>
      </c>
      <c r="B112" s="11">
        <v>5422</v>
      </c>
      <c r="C112" s="10" t="s">
        <v>771</v>
      </c>
      <c r="D112" s="2">
        <v>5951420</v>
      </c>
      <c r="E112" s="2">
        <v>0</v>
      </c>
      <c r="F112" s="2">
        <v>0</v>
      </c>
    </row>
    <row r="113" spans="1:6" ht="12.75">
      <c r="A113" t="s">
        <v>354</v>
      </c>
      <c r="B113" t="s">
        <v>352</v>
      </c>
      <c r="C113" t="s">
        <v>355</v>
      </c>
      <c r="D113" s="2">
        <v>35000</v>
      </c>
      <c r="E113" s="2">
        <v>70000</v>
      </c>
      <c r="F113" s="2">
        <v>70000</v>
      </c>
    </row>
    <row r="114" spans="1:6" ht="12.75">
      <c r="A114" t="s">
        <v>816</v>
      </c>
      <c r="B114" s="11">
        <v>5422</v>
      </c>
      <c r="C114" s="10" t="s">
        <v>772</v>
      </c>
      <c r="D114" s="2">
        <v>1632500</v>
      </c>
      <c r="E114" s="2">
        <v>0</v>
      </c>
      <c r="F114" s="2">
        <v>0</v>
      </c>
    </row>
    <row r="115" spans="1:6" ht="12.75">
      <c r="A115" s="6" t="s">
        <v>164</v>
      </c>
      <c r="B115" s="6" t="s">
        <v>356</v>
      </c>
      <c r="C115" s="6" t="s">
        <v>357</v>
      </c>
      <c r="D115" s="6">
        <f>SUM(D116:D118)</f>
        <v>140000</v>
      </c>
      <c r="E115" s="6">
        <f>SUM(E116:E118)</f>
        <v>70000</v>
      </c>
      <c r="F115" s="6">
        <f>SUM(F116:F118)</f>
        <v>70000</v>
      </c>
    </row>
    <row r="116" spans="1:6" ht="12.75">
      <c r="A116" t="s">
        <v>358</v>
      </c>
      <c r="B116" t="s">
        <v>359</v>
      </c>
      <c r="C116" t="s">
        <v>360</v>
      </c>
      <c r="D116" s="2">
        <v>120000</v>
      </c>
      <c r="E116" s="2">
        <v>50000</v>
      </c>
      <c r="F116" s="2">
        <v>50000</v>
      </c>
    </row>
    <row r="117" spans="1:6" ht="12.75">
      <c r="A117" t="s">
        <v>361</v>
      </c>
      <c r="B117" t="s">
        <v>340</v>
      </c>
      <c r="C117" t="s">
        <v>362</v>
      </c>
      <c r="D117" s="2">
        <v>19000</v>
      </c>
      <c r="E117" s="2">
        <v>19000</v>
      </c>
      <c r="F117" s="2">
        <v>19000</v>
      </c>
    </row>
    <row r="118" spans="1:6" ht="12.75">
      <c r="A118" t="s">
        <v>363</v>
      </c>
      <c r="B118" t="s">
        <v>364</v>
      </c>
      <c r="C118" t="s">
        <v>365</v>
      </c>
      <c r="D118" s="2">
        <v>1000</v>
      </c>
      <c r="E118" s="2">
        <v>1000</v>
      </c>
      <c r="F118" s="2">
        <v>1000</v>
      </c>
    </row>
    <row r="119" spans="1:6" ht="12.75">
      <c r="A119" s="5" t="s">
        <v>158</v>
      </c>
      <c r="B119" s="5" t="s">
        <v>366</v>
      </c>
      <c r="C119" s="5" t="s">
        <v>367</v>
      </c>
      <c r="D119" s="5">
        <f aca="true" t="shared" si="3" ref="D119:F120">SUM(D120)</f>
        <v>60000</v>
      </c>
      <c r="E119" s="5">
        <f t="shared" si="3"/>
        <v>60000</v>
      </c>
      <c r="F119" s="5">
        <f t="shared" si="3"/>
        <v>60000</v>
      </c>
    </row>
    <row r="120" spans="1:6" ht="12.75">
      <c r="A120" s="5" t="s">
        <v>161</v>
      </c>
      <c r="B120" s="5" t="s">
        <v>162</v>
      </c>
      <c r="C120" s="5" t="s">
        <v>368</v>
      </c>
      <c r="D120" s="5">
        <f t="shared" si="3"/>
        <v>60000</v>
      </c>
      <c r="E120" s="5">
        <f t="shared" si="3"/>
        <v>60000</v>
      </c>
      <c r="F120" s="5">
        <f t="shared" si="3"/>
        <v>60000</v>
      </c>
    </row>
    <row r="121" spans="1:6" ht="12.75">
      <c r="A121" s="6" t="s">
        <v>164</v>
      </c>
      <c r="B121" s="6" t="s">
        <v>165</v>
      </c>
      <c r="C121" s="6" t="s">
        <v>166</v>
      </c>
      <c r="D121" s="6">
        <f>SUM(D122:D125)</f>
        <v>60000</v>
      </c>
      <c r="E121" s="6">
        <f>SUM(E122:E125)</f>
        <v>60000</v>
      </c>
      <c r="F121" s="6">
        <f>SUM(F122:F125)</f>
        <v>60000</v>
      </c>
    </row>
    <row r="122" spans="1:6" ht="12.75">
      <c r="A122" t="s">
        <v>369</v>
      </c>
      <c r="B122" t="s">
        <v>218</v>
      </c>
      <c r="C122" t="s">
        <v>370</v>
      </c>
      <c r="D122" s="2">
        <v>17000</v>
      </c>
      <c r="E122" s="2">
        <v>17000</v>
      </c>
      <c r="F122" s="2">
        <v>17000</v>
      </c>
    </row>
    <row r="123" spans="1:6" ht="12.75">
      <c r="A123" t="s">
        <v>371</v>
      </c>
      <c r="B123" t="s">
        <v>221</v>
      </c>
      <c r="C123" t="s">
        <v>372</v>
      </c>
      <c r="D123" s="2">
        <v>4500</v>
      </c>
      <c r="E123" s="2">
        <v>4500</v>
      </c>
      <c r="F123" s="2">
        <v>4500</v>
      </c>
    </row>
    <row r="124" spans="1:6" ht="12.75">
      <c r="A124" t="s">
        <v>373</v>
      </c>
      <c r="B124" t="s">
        <v>225</v>
      </c>
      <c r="C124" t="s">
        <v>374</v>
      </c>
      <c r="D124" s="2">
        <v>35000</v>
      </c>
      <c r="E124" s="2">
        <v>35000</v>
      </c>
      <c r="F124" s="2">
        <v>35000</v>
      </c>
    </row>
    <row r="125" spans="1:6" ht="12.75">
      <c r="A125" t="s">
        <v>375</v>
      </c>
      <c r="B125" t="s">
        <v>376</v>
      </c>
      <c r="C125" t="s">
        <v>377</v>
      </c>
      <c r="D125" s="2">
        <v>3500</v>
      </c>
      <c r="E125" s="2">
        <v>3500</v>
      </c>
      <c r="F125" s="2">
        <v>3500</v>
      </c>
    </row>
    <row r="126" spans="1:6" ht="12.75">
      <c r="A126" s="5" t="s">
        <v>158</v>
      </c>
      <c r="B126" s="5" t="s">
        <v>384</v>
      </c>
      <c r="C126" s="5" t="s">
        <v>385</v>
      </c>
      <c r="D126" s="5">
        <f>SUM(D127,D130,D133,D136,D139)</f>
        <v>258000</v>
      </c>
      <c r="E126" s="5">
        <f>SUM(E127,E130,E133,E136,E139)</f>
        <v>258000</v>
      </c>
      <c r="F126" s="5">
        <f>SUM(F127,F130,F133,F136,F139)</f>
        <v>258000</v>
      </c>
    </row>
    <row r="127" spans="1:6" ht="12.75">
      <c r="A127" s="5" t="s">
        <v>161</v>
      </c>
      <c r="B127" s="5" t="s">
        <v>162</v>
      </c>
      <c r="C127" s="5" t="s">
        <v>386</v>
      </c>
      <c r="D127" s="5">
        <f aca="true" t="shared" si="4" ref="D127:F128">SUM(D128)</f>
        <v>30000</v>
      </c>
      <c r="E127" s="5">
        <f t="shared" si="4"/>
        <v>30000</v>
      </c>
      <c r="F127" s="5">
        <f t="shared" si="4"/>
        <v>30000</v>
      </c>
    </row>
    <row r="128" spans="1:6" ht="12.75">
      <c r="A128" s="6" t="s">
        <v>164</v>
      </c>
      <c r="B128" s="6" t="s">
        <v>387</v>
      </c>
      <c r="C128" s="6" t="s">
        <v>388</v>
      </c>
      <c r="D128" s="6">
        <f t="shared" si="4"/>
        <v>30000</v>
      </c>
      <c r="E128" s="6">
        <f t="shared" si="4"/>
        <v>30000</v>
      </c>
      <c r="F128" s="6">
        <f t="shared" si="4"/>
        <v>30000</v>
      </c>
    </row>
    <row r="129" spans="1:6" ht="12.75">
      <c r="A129" t="s">
        <v>389</v>
      </c>
      <c r="B129" t="s">
        <v>380</v>
      </c>
      <c r="C129" t="s">
        <v>381</v>
      </c>
      <c r="D129" s="2">
        <v>30000</v>
      </c>
      <c r="E129" s="2">
        <v>30000</v>
      </c>
      <c r="F129" s="2">
        <v>30000</v>
      </c>
    </row>
    <row r="130" spans="1:6" ht="12.75">
      <c r="A130" s="5" t="s">
        <v>161</v>
      </c>
      <c r="B130" s="5" t="s">
        <v>183</v>
      </c>
      <c r="C130" s="5" t="s">
        <v>390</v>
      </c>
      <c r="D130" s="5">
        <f aca="true" t="shared" si="5" ref="D130:F131">SUM(D131)</f>
        <v>100000</v>
      </c>
      <c r="E130" s="5">
        <f t="shared" si="5"/>
        <v>100000</v>
      </c>
      <c r="F130" s="5">
        <f t="shared" si="5"/>
        <v>100000</v>
      </c>
    </row>
    <row r="131" spans="1:6" ht="12.75">
      <c r="A131" s="6" t="s">
        <v>164</v>
      </c>
      <c r="B131" s="6" t="s">
        <v>391</v>
      </c>
      <c r="C131" s="6" t="s">
        <v>392</v>
      </c>
      <c r="D131" s="6">
        <f t="shared" si="5"/>
        <v>100000</v>
      </c>
      <c r="E131" s="6">
        <f t="shared" si="5"/>
        <v>100000</v>
      </c>
      <c r="F131" s="6">
        <f t="shared" si="5"/>
        <v>100000</v>
      </c>
    </row>
    <row r="132" spans="1:6" ht="12.75">
      <c r="A132" t="s">
        <v>393</v>
      </c>
      <c r="B132" t="s">
        <v>394</v>
      </c>
      <c r="C132" t="s">
        <v>395</v>
      </c>
      <c r="D132" s="2">
        <v>100000</v>
      </c>
      <c r="E132" s="2">
        <v>100000</v>
      </c>
      <c r="F132" s="2">
        <v>100000</v>
      </c>
    </row>
    <row r="133" spans="1:6" ht="12.75">
      <c r="A133" s="5" t="s">
        <v>161</v>
      </c>
      <c r="B133" s="5" t="s">
        <v>190</v>
      </c>
      <c r="C133" s="5" t="s">
        <v>396</v>
      </c>
      <c r="D133" s="5">
        <f aca="true" t="shared" si="6" ref="D133:F134">SUM(D134)</f>
        <v>31000</v>
      </c>
      <c r="E133" s="5">
        <f t="shared" si="6"/>
        <v>31000</v>
      </c>
      <c r="F133" s="5">
        <f t="shared" si="6"/>
        <v>31000</v>
      </c>
    </row>
    <row r="134" spans="1:6" ht="12.75">
      <c r="A134" s="6" t="s">
        <v>164</v>
      </c>
      <c r="B134" s="6" t="s">
        <v>391</v>
      </c>
      <c r="C134" s="6" t="s">
        <v>392</v>
      </c>
      <c r="D134" s="6">
        <f t="shared" si="6"/>
        <v>31000</v>
      </c>
      <c r="E134" s="6">
        <f t="shared" si="6"/>
        <v>31000</v>
      </c>
      <c r="F134" s="6">
        <f t="shared" si="6"/>
        <v>31000</v>
      </c>
    </row>
    <row r="135" spans="1:6" ht="12.75">
      <c r="A135" t="s">
        <v>397</v>
      </c>
      <c r="B135" t="s">
        <v>382</v>
      </c>
      <c r="C135" t="s">
        <v>398</v>
      </c>
      <c r="D135" s="2">
        <v>31000</v>
      </c>
      <c r="E135" s="2">
        <v>31000</v>
      </c>
      <c r="F135" s="2">
        <v>31000</v>
      </c>
    </row>
    <row r="136" spans="1:6" ht="12.75">
      <c r="A136" s="5" t="s">
        <v>161</v>
      </c>
      <c r="B136" s="5" t="s">
        <v>399</v>
      </c>
      <c r="C136" s="5" t="s">
        <v>400</v>
      </c>
      <c r="D136" s="5">
        <f aca="true" t="shared" si="7" ref="D136:F137">SUM(D137)</f>
        <v>87000</v>
      </c>
      <c r="E136" s="5">
        <f t="shared" si="7"/>
        <v>87000</v>
      </c>
      <c r="F136" s="5">
        <f t="shared" si="7"/>
        <v>87000</v>
      </c>
    </row>
    <row r="137" spans="1:6" ht="12.75">
      <c r="A137" s="6" t="s">
        <v>164</v>
      </c>
      <c r="B137" s="6" t="s">
        <v>391</v>
      </c>
      <c r="C137" s="6" t="s">
        <v>392</v>
      </c>
      <c r="D137" s="6">
        <f t="shared" si="7"/>
        <v>87000</v>
      </c>
      <c r="E137" s="6">
        <f t="shared" si="7"/>
        <v>87000</v>
      </c>
      <c r="F137" s="6">
        <f t="shared" si="7"/>
        <v>87000</v>
      </c>
    </row>
    <row r="138" spans="1:6" ht="12.75">
      <c r="A138" t="s">
        <v>401</v>
      </c>
      <c r="B138" t="s">
        <v>331</v>
      </c>
      <c r="C138" t="s">
        <v>383</v>
      </c>
      <c r="D138" s="2">
        <v>87000</v>
      </c>
      <c r="E138" s="2">
        <v>87000</v>
      </c>
      <c r="F138" s="2">
        <v>87000</v>
      </c>
    </row>
    <row r="139" spans="1:6" ht="12.75">
      <c r="A139" s="5" t="s">
        <v>161</v>
      </c>
      <c r="B139" s="5" t="s">
        <v>402</v>
      </c>
      <c r="C139" s="5" t="s">
        <v>403</v>
      </c>
      <c r="D139" s="5">
        <f aca="true" t="shared" si="8" ref="D139:F140">SUM(D140)</f>
        <v>10000</v>
      </c>
      <c r="E139" s="5">
        <f t="shared" si="8"/>
        <v>10000</v>
      </c>
      <c r="F139" s="5">
        <f t="shared" si="8"/>
        <v>10000</v>
      </c>
    </row>
    <row r="140" spans="1:6" ht="12.75">
      <c r="A140" s="6" t="s">
        <v>164</v>
      </c>
      <c r="B140" s="6" t="s">
        <v>391</v>
      </c>
      <c r="C140" s="6" t="s">
        <v>392</v>
      </c>
      <c r="D140" s="6">
        <f t="shared" si="8"/>
        <v>10000</v>
      </c>
      <c r="E140" s="6">
        <f t="shared" si="8"/>
        <v>10000</v>
      </c>
      <c r="F140" s="6">
        <f t="shared" si="8"/>
        <v>10000</v>
      </c>
    </row>
    <row r="141" spans="1:6" ht="12.75">
      <c r="A141" t="s">
        <v>404</v>
      </c>
      <c r="B141" t="s">
        <v>380</v>
      </c>
      <c r="C141" t="s">
        <v>381</v>
      </c>
      <c r="D141" s="2">
        <v>10000</v>
      </c>
      <c r="E141" s="2">
        <v>10000</v>
      </c>
      <c r="F141" s="2">
        <v>10000</v>
      </c>
    </row>
    <row r="142" spans="1:6" ht="12.75">
      <c r="A142" s="5" t="s">
        <v>158</v>
      </c>
      <c r="B142" s="5" t="s">
        <v>405</v>
      </c>
      <c r="C142" s="5" t="s">
        <v>406</v>
      </c>
      <c r="D142" s="5">
        <v>1250</v>
      </c>
      <c r="E142" s="5">
        <v>1250</v>
      </c>
      <c r="F142" s="5">
        <v>1250</v>
      </c>
    </row>
    <row r="143" spans="1:6" ht="12.75">
      <c r="A143" s="5" t="s">
        <v>161</v>
      </c>
      <c r="B143" s="5" t="s">
        <v>162</v>
      </c>
      <c r="C143" s="5" t="s">
        <v>407</v>
      </c>
      <c r="D143" s="5">
        <v>1250</v>
      </c>
      <c r="E143" s="5">
        <v>1250</v>
      </c>
      <c r="F143" s="5">
        <v>1250</v>
      </c>
    </row>
    <row r="144" spans="1:6" ht="12.75">
      <c r="A144" s="6" t="s">
        <v>164</v>
      </c>
      <c r="B144" s="6" t="s">
        <v>408</v>
      </c>
      <c r="C144" s="6" t="s">
        <v>409</v>
      </c>
      <c r="D144" s="6">
        <v>1250</v>
      </c>
      <c r="E144" s="6">
        <v>1250</v>
      </c>
      <c r="F144" s="6">
        <v>1250</v>
      </c>
    </row>
    <row r="145" spans="1:6" ht="12.75">
      <c r="A145" t="s">
        <v>410</v>
      </c>
      <c r="B145" t="s">
        <v>243</v>
      </c>
      <c r="C145" t="s">
        <v>411</v>
      </c>
      <c r="D145" s="2">
        <v>1250</v>
      </c>
      <c r="E145" s="2">
        <v>1250</v>
      </c>
      <c r="F145" s="2">
        <v>1250</v>
      </c>
    </row>
    <row r="146" spans="1:6" ht="12.75">
      <c r="A146" s="5" t="s">
        <v>158</v>
      </c>
      <c r="B146" s="5" t="s">
        <v>412</v>
      </c>
      <c r="C146" s="5" t="s">
        <v>413</v>
      </c>
      <c r="D146" s="5">
        <f>SUM(D147,D159)</f>
        <v>109300</v>
      </c>
      <c r="E146" s="5">
        <f>SUM(E147,E159)</f>
        <v>109300</v>
      </c>
      <c r="F146" s="5">
        <f>SUM(F147,F159)</f>
        <v>109300</v>
      </c>
    </row>
    <row r="147" spans="1:6" ht="12.75">
      <c r="A147" s="5" t="s">
        <v>161</v>
      </c>
      <c r="B147" s="5" t="s">
        <v>162</v>
      </c>
      <c r="C147" s="5" t="s">
        <v>414</v>
      </c>
      <c r="D147" s="5">
        <f>SUM(D148,D150,D154,D157)</f>
        <v>69000</v>
      </c>
      <c r="E147" s="5">
        <f>SUM(E148,E150,E154,E157)</f>
        <v>69000</v>
      </c>
      <c r="F147" s="5">
        <f>SUM(F148,F150,F154,F157)</f>
        <v>69000</v>
      </c>
    </row>
    <row r="148" spans="1:6" ht="12.75">
      <c r="A148" s="6" t="s">
        <v>164</v>
      </c>
      <c r="B148" s="6" t="s">
        <v>415</v>
      </c>
      <c r="C148" s="6" t="s">
        <v>416</v>
      </c>
      <c r="D148" s="6">
        <f>SUM(D149)</f>
        <v>19000</v>
      </c>
      <c r="E148" s="6">
        <f>SUM(E149)</f>
        <v>19000</v>
      </c>
      <c r="F148" s="6">
        <f>SUM(F149)</f>
        <v>19000</v>
      </c>
    </row>
    <row r="149" spans="1:6" ht="12.75">
      <c r="A149" t="s">
        <v>417</v>
      </c>
      <c r="B149" t="s">
        <v>382</v>
      </c>
      <c r="C149" t="s">
        <v>418</v>
      </c>
      <c r="D149" s="2">
        <v>19000</v>
      </c>
      <c r="E149" s="2">
        <v>19000</v>
      </c>
      <c r="F149" s="2">
        <v>19000</v>
      </c>
    </row>
    <row r="150" spans="1:6" ht="12.75">
      <c r="A150" s="6" t="s">
        <v>164</v>
      </c>
      <c r="B150" s="6" t="s">
        <v>391</v>
      </c>
      <c r="C150" s="6" t="s">
        <v>392</v>
      </c>
      <c r="D150" s="6">
        <f>SUM(D151:D153)</f>
        <v>29000</v>
      </c>
      <c r="E150" s="6">
        <f>SUM(E151:E153)</f>
        <v>29000</v>
      </c>
      <c r="F150" s="6">
        <f>SUM(F151:F153)</f>
        <v>29000</v>
      </c>
    </row>
    <row r="151" spans="1:6" ht="12.75">
      <c r="A151" t="s">
        <v>419</v>
      </c>
      <c r="B151" t="s">
        <v>394</v>
      </c>
      <c r="C151" t="s">
        <v>420</v>
      </c>
      <c r="D151" s="2">
        <v>25000</v>
      </c>
      <c r="E151" s="2">
        <v>25000</v>
      </c>
      <c r="F151" s="2">
        <v>25000</v>
      </c>
    </row>
    <row r="152" spans="1:6" ht="12.75">
      <c r="A152" t="s">
        <v>421</v>
      </c>
      <c r="B152" t="s">
        <v>394</v>
      </c>
      <c r="C152" t="s">
        <v>422</v>
      </c>
      <c r="D152" s="2">
        <v>2000</v>
      </c>
      <c r="E152" s="2">
        <v>2000</v>
      </c>
      <c r="F152" s="2">
        <v>2000</v>
      </c>
    </row>
    <row r="153" spans="1:6" ht="12.75">
      <c r="A153" t="s">
        <v>423</v>
      </c>
      <c r="B153" t="s">
        <v>382</v>
      </c>
      <c r="C153" t="s">
        <v>424</v>
      </c>
      <c r="D153" s="2">
        <v>2000</v>
      </c>
      <c r="E153" s="2">
        <v>2000</v>
      </c>
      <c r="F153" s="2">
        <v>2000</v>
      </c>
    </row>
    <row r="154" spans="1:6" ht="12.75">
      <c r="A154" s="6" t="s">
        <v>164</v>
      </c>
      <c r="B154" s="6" t="s">
        <v>425</v>
      </c>
      <c r="C154" s="6" t="s">
        <v>426</v>
      </c>
      <c r="D154" s="6">
        <f>SUM(D155:D156)</f>
        <v>16000</v>
      </c>
      <c r="E154" s="6">
        <f>SUM(E155:E156)</f>
        <v>16000</v>
      </c>
      <c r="F154" s="6">
        <f>SUM(F155:F156)</f>
        <v>16000</v>
      </c>
    </row>
    <row r="155" spans="1:6" ht="12.75">
      <c r="A155" t="s">
        <v>427</v>
      </c>
      <c r="B155" t="s">
        <v>382</v>
      </c>
      <c r="C155" t="s">
        <v>428</v>
      </c>
      <c r="D155" s="2">
        <v>4000</v>
      </c>
      <c r="E155" s="2">
        <v>4000</v>
      </c>
      <c r="F155" s="2">
        <v>4000</v>
      </c>
    </row>
    <row r="156" spans="1:6" ht="12.75">
      <c r="A156" t="s">
        <v>429</v>
      </c>
      <c r="B156" t="s">
        <v>382</v>
      </c>
      <c r="C156" t="s">
        <v>430</v>
      </c>
      <c r="D156" s="2">
        <v>12000</v>
      </c>
      <c r="E156" s="2">
        <v>12000</v>
      </c>
      <c r="F156" s="2">
        <v>12000</v>
      </c>
    </row>
    <row r="157" spans="1:6" ht="12.75">
      <c r="A157" s="6" t="s">
        <v>164</v>
      </c>
      <c r="B157" s="6" t="s">
        <v>431</v>
      </c>
      <c r="C157" s="6" t="s">
        <v>432</v>
      </c>
      <c r="D157" s="6">
        <f>SUM(D158)</f>
        <v>5000</v>
      </c>
      <c r="E157" s="6">
        <f>SUM(E158)</f>
        <v>5000</v>
      </c>
      <c r="F157" s="6">
        <f>SUM(F158)</f>
        <v>5000</v>
      </c>
    </row>
    <row r="158" spans="1:6" ht="12.75">
      <c r="A158" t="s">
        <v>433</v>
      </c>
      <c r="B158" t="s">
        <v>394</v>
      </c>
      <c r="C158" t="s">
        <v>434</v>
      </c>
      <c r="D158" s="2">
        <v>5000</v>
      </c>
      <c r="E158" s="2">
        <v>5000</v>
      </c>
      <c r="F158" s="2">
        <v>5000</v>
      </c>
    </row>
    <row r="159" spans="1:6" ht="12.75">
      <c r="A159" s="5" t="s">
        <v>161</v>
      </c>
      <c r="B159" s="5" t="s">
        <v>183</v>
      </c>
      <c r="C159" s="5" t="s">
        <v>435</v>
      </c>
      <c r="D159" s="5">
        <f>SUM(D160,D163)</f>
        <v>40300</v>
      </c>
      <c r="E159" s="5">
        <f>SUM(E160,E163)</f>
        <v>40300</v>
      </c>
      <c r="F159" s="5">
        <f>SUM(F160,F163)</f>
        <v>40300</v>
      </c>
    </row>
    <row r="160" spans="1:6" ht="12.75">
      <c r="A160" s="6" t="s">
        <v>164</v>
      </c>
      <c r="B160" s="6" t="s">
        <v>415</v>
      </c>
      <c r="C160" s="6" t="s">
        <v>416</v>
      </c>
      <c r="D160" s="6">
        <f>SUM(D161:D162)</f>
        <v>27800</v>
      </c>
      <c r="E160" s="6">
        <f>SUM(E161:E162)</f>
        <v>27800</v>
      </c>
      <c r="F160" s="6">
        <f>SUM(F161:F162)</f>
        <v>27800</v>
      </c>
    </row>
    <row r="161" spans="1:6" ht="12.75">
      <c r="A161" t="s">
        <v>436</v>
      </c>
      <c r="B161" t="s">
        <v>382</v>
      </c>
      <c r="C161" t="s">
        <v>437</v>
      </c>
      <c r="D161" s="2">
        <v>26800</v>
      </c>
      <c r="E161" s="2">
        <v>26800</v>
      </c>
      <c r="F161" s="2">
        <v>26800</v>
      </c>
    </row>
    <row r="162" spans="1:6" ht="12.75">
      <c r="A162" t="s">
        <v>438</v>
      </c>
      <c r="B162" t="s">
        <v>382</v>
      </c>
      <c r="C162" t="s">
        <v>439</v>
      </c>
      <c r="D162" s="2">
        <v>1000</v>
      </c>
      <c r="E162" s="2">
        <v>1000</v>
      </c>
      <c r="F162" s="2">
        <v>1000</v>
      </c>
    </row>
    <row r="163" spans="1:6" ht="12.75">
      <c r="A163" s="6" t="s">
        <v>164</v>
      </c>
      <c r="B163" s="6" t="s">
        <v>431</v>
      </c>
      <c r="C163" s="6" t="s">
        <v>432</v>
      </c>
      <c r="D163" s="6">
        <f>SUM(D164)</f>
        <v>12500</v>
      </c>
      <c r="E163" s="6">
        <f>SUM(E164)</f>
        <v>12500</v>
      </c>
      <c r="F163" s="6">
        <f>SUM(F164)</f>
        <v>12500</v>
      </c>
    </row>
    <row r="164" spans="1:6" ht="12.75">
      <c r="A164" t="s">
        <v>440</v>
      </c>
      <c r="B164" t="s">
        <v>382</v>
      </c>
      <c r="C164" t="s">
        <v>441</v>
      </c>
      <c r="D164" s="2">
        <v>12500</v>
      </c>
      <c r="E164" s="2">
        <v>12500</v>
      </c>
      <c r="F164" s="2">
        <v>12500</v>
      </c>
    </row>
    <row r="165" spans="1:6" ht="12.75">
      <c r="A165" s="5" t="s">
        <v>158</v>
      </c>
      <c r="B165" s="5" t="s">
        <v>442</v>
      </c>
      <c r="C165" s="5" t="s">
        <v>443</v>
      </c>
      <c r="D165" s="5">
        <f aca="true" t="shared" si="9" ref="D165:F167">SUM(D166)</f>
        <v>160000</v>
      </c>
      <c r="E165" s="5">
        <f t="shared" si="9"/>
        <v>160000</v>
      </c>
      <c r="F165" s="5">
        <f t="shared" si="9"/>
        <v>160000</v>
      </c>
    </row>
    <row r="166" spans="1:6" ht="12.75">
      <c r="A166" s="5" t="s">
        <v>161</v>
      </c>
      <c r="B166" s="5" t="s">
        <v>162</v>
      </c>
      <c r="C166" s="5" t="s">
        <v>444</v>
      </c>
      <c r="D166" s="5">
        <f t="shared" si="9"/>
        <v>160000</v>
      </c>
      <c r="E166" s="5">
        <f t="shared" si="9"/>
        <v>160000</v>
      </c>
      <c r="F166" s="5">
        <f t="shared" si="9"/>
        <v>160000</v>
      </c>
    </row>
    <row r="167" spans="1:6" ht="12.75">
      <c r="A167" s="6" t="s">
        <v>164</v>
      </c>
      <c r="B167" s="6" t="s">
        <v>445</v>
      </c>
      <c r="C167" s="6" t="s">
        <v>446</v>
      </c>
      <c r="D167" s="6">
        <f t="shared" si="9"/>
        <v>160000</v>
      </c>
      <c r="E167" s="6">
        <f t="shared" si="9"/>
        <v>160000</v>
      </c>
      <c r="F167" s="6">
        <f t="shared" si="9"/>
        <v>160000</v>
      </c>
    </row>
    <row r="168" spans="1:6" ht="12.75">
      <c r="A168" t="s">
        <v>447</v>
      </c>
      <c r="B168" t="s">
        <v>193</v>
      </c>
      <c r="C168" t="s">
        <v>194</v>
      </c>
      <c r="D168" s="2">
        <v>160000</v>
      </c>
      <c r="E168" s="2">
        <v>160000</v>
      </c>
      <c r="F168" s="2">
        <v>160000</v>
      </c>
    </row>
    <row r="169" spans="1:6" ht="12.75">
      <c r="A169" s="5" t="s">
        <v>158</v>
      </c>
      <c r="B169" s="5" t="s">
        <v>448</v>
      </c>
      <c r="C169" s="5" t="s">
        <v>449</v>
      </c>
      <c r="D169" s="5">
        <f>SUM(D171)</f>
        <v>97000</v>
      </c>
      <c r="E169" s="5">
        <f>SUM(E171)</f>
        <v>97000</v>
      </c>
      <c r="F169" s="5">
        <f>SUM(F171)</f>
        <v>97000</v>
      </c>
    </row>
    <row r="170" spans="1:6" ht="12.75">
      <c r="A170" s="5" t="s">
        <v>161</v>
      </c>
      <c r="B170" s="5" t="s">
        <v>162</v>
      </c>
      <c r="C170" s="5" t="s">
        <v>450</v>
      </c>
      <c r="D170" s="5">
        <f>SUM(D171)</f>
        <v>97000</v>
      </c>
      <c r="E170" s="5">
        <f>SUM(E171)</f>
        <v>97000</v>
      </c>
      <c r="F170" s="5">
        <f>SUM(F171)</f>
        <v>97000</v>
      </c>
    </row>
    <row r="171" spans="1:6" ht="12.75">
      <c r="A171" s="6" t="s">
        <v>164</v>
      </c>
      <c r="B171" s="6" t="s">
        <v>451</v>
      </c>
      <c r="C171" s="6" t="s">
        <v>452</v>
      </c>
      <c r="D171" s="6">
        <f>SUM(D172:D173)</f>
        <v>97000</v>
      </c>
      <c r="E171" s="6">
        <f>SUM(E172:E173)</f>
        <v>97000</v>
      </c>
      <c r="F171" s="6">
        <f>SUM(F172:F173)</f>
        <v>97000</v>
      </c>
    </row>
    <row r="172" spans="1:6" ht="12.75">
      <c r="A172" t="s">
        <v>453</v>
      </c>
      <c r="B172" t="s">
        <v>193</v>
      </c>
      <c r="C172" t="s">
        <v>194</v>
      </c>
      <c r="D172" s="2">
        <v>92000</v>
      </c>
      <c r="E172" s="2">
        <v>92000</v>
      </c>
      <c r="F172" s="2">
        <v>92000</v>
      </c>
    </row>
    <row r="173" spans="1:6" ht="12.75">
      <c r="A173" t="s">
        <v>454</v>
      </c>
      <c r="B173" t="s">
        <v>193</v>
      </c>
      <c r="C173" t="s">
        <v>455</v>
      </c>
      <c r="D173" s="2">
        <v>5000</v>
      </c>
      <c r="E173" s="2">
        <v>5000</v>
      </c>
      <c r="F173" s="2">
        <v>5000</v>
      </c>
    </row>
    <row r="174" spans="1:6" ht="12.75">
      <c r="A174" s="5" t="s">
        <v>158</v>
      </c>
      <c r="B174" s="5" t="s">
        <v>456</v>
      </c>
      <c r="C174" s="5" t="s">
        <v>457</v>
      </c>
      <c r="D174" s="5">
        <f>SUM(D175,D178,D181,D184,D188,D191,D194)</f>
        <v>280000</v>
      </c>
      <c r="E174" s="5">
        <f>SUM(E175,E178,E181,E184,E188,E191,E194)</f>
        <v>240000</v>
      </c>
      <c r="F174" s="5">
        <f>SUM(F175,F178,F181,F184,F188,F191,F194)</f>
        <v>220000</v>
      </c>
    </row>
    <row r="175" spans="1:6" ht="12.75">
      <c r="A175" s="5" t="s">
        <v>161</v>
      </c>
      <c r="B175" s="5" t="s">
        <v>162</v>
      </c>
      <c r="C175" s="5" t="s">
        <v>458</v>
      </c>
      <c r="D175" s="5">
        <f aca="true" t="shared" si="10" ref="D175:F176">SUM(D176)</f>
        <v>100000</v>
      </c>
      <c r="E175" s="5">
        <f t="shared" si="10"/>
        <v>100000</v>
      </c>
      <c r="F175" s="5">
        <f t="shared" si="10"/>
        <v>100000</v>
      </c>
    </row>
    <row r="176" spans="1:6" ht="12.75">
      <c r="A176" s="6" t="s">
        <v>164</v>
      </c>
      <c r="B176" s="6" t="s">
        <v>459</v>
      </c>
      <c r="C176" s="6" t="s">
        <v>460</v>
      </c>
      <c r="D176" s="6">
        <f t="shared" si="10"/>
        <v>100000</v>
      </c>
      <c r="E176" s="6">
        <f t="shared" si="10"/>
        <v>100000</v>
      </c>
      <c r="F176" s="6">
        <f t="shared" si="10"/>
        <v>100000</v>
      </c>
    </row>
    <row r="177" spans="1:6" ht="12.75">
      <c r="A177" t="s">
        <v>461</v>
      </c>
      <c r="B177" t="s">
        <v>193</v>
      </c>
      <c r="C177" t="s">
        <v>194</v>
      </c>
      <c r="D177" s="2">
        <v>100000</v>
      </c>
      <c r="E177" s="2">
        <v>100000</v>
      </c>
      <c r="F177" s="2">
        <v>100000</v>
      </c>
    </row>
    <row r="178" spans="1:6" ht="12.75">
      <c r="A178" s="5" t="s">
        <v>161</v>
      </c>
      <c r="B178" s="5" t="s">
        <v>183</v>
      </c>
      <c r="C178" s="5" t="s">
        <v>462</v>
      </c>
      <c r="D178" s="5">
        <f aca="true" t="shared" si="11" ref="D178:F179">SUM(D179)</f>
        <v>92000</v>
      </c>
      <c r="E178" s="5">
        <f t="shared" si="11"/>
        <v>92000</v>
      </c>
      <c r="F178" s="5">
        <f t="shared" si="11"/>
        <v>92000</v>
      </c>
    </row>
    <row r="179" spans="1:6" ht="12.75">
      <c r="A179" s="6" t="s">
        <v>164</v>
      </c>
      <c r="B179" s="6" t="s">
        <v>463</v>
      </c>
      <c r="C179" s="6" t="s">
        <v>464</v>
      </c>
      <c r="D179" s="6">
        <f t="shared" si="11"/>
        <v>92000</v>
      </c>
      <c r="E179" s="6">
        <f t="shared" si="11"/>
        <v>92000</v>
      </c>
      <c r="F179" s="6">
        <f t="shared" si="11"/>
        <v>92000</v>
      </c>
    </row>
    <row r="180" spans="1:6" ht="12.75">
      <c r="A180" t="s">
        <v>465</v>
      </c>
      <c r="B180" t="s">
        <v>193</v>
      </c>
      <c r="C180" t="s">
        <v>194</v>
      </c>
      <c r="D180" s="2">
        <v>92000</v>
      </c>
      <c r="E180" s="2">
        <v>92000</v>
      </c>
      <c r="F180" s="2">
        <v>92000</v>
      </c>
    </row>
    <row r="181" spans="1:6" ht="12.75">
      <c r="A181" s="5" t="s">
        <v>161</v>
      </c>
      <c r="B181" s="5" t="s">
        <v>190</v>
      </c>
      <c r="C181" s="5" t="s">
        <v>466</v>
      </c>
      <c r="D181" s="5">
        <f aca="true" t="shared" si="12" ref="D181:F182">SUM(D182)</f>
        <v>18000</v>
      </c>
      <c r="E181" s="5">
        <f t="shared" si="12"/>
        <v>18000</v>
      </c>
      <c r="F181" s="5">
        <f t="shared" si="12"/>
        <v>18000</v>
      </c>
    </row>
    <row r="182" spans="1:6" ht="12.75">
      <c r="A182" s="6" t="s">
        <v>164</v>
      </c>
      <c r="B182" s="6" t="s">
        <v>459</v>
      </c>
      <c r="C182" s="6" t="s">
        <v>460</v>
      </c>
      <c r="D182" s="6">
        <f t="shared" si="12"/>
        <v>18000</v>
      </c>
      <c r="E182" s="6">
        <f t="shared" si="12"/>
        <v>18000</v>
      </c>
      <c r="F182" s="6">
        <f t="shared" si="12"/>
        <v>18000</v>
      </c>
    </row>
    <row r="183" spans="1:6" ht="12.75">
      <c r="A183" t="s">
        <v>467</v>
      </c>
      <c r="B183" t="s">
        <v>380</v>
      </c>
      <c r="C183" t="s">
        <v>381</v>
      </c>
      <c r="D183" s="2">
        <v>18000</v>
      </c>
      <c r="E183" s="2">
        <v>18000</v>
      </c>
      <c r="F183" s="2">
        <v>18000</v>
      </c>
    </row>
    <row r="184" spans="1:6" ht="12.75">
      <c r="A184" s="5" t="s">
        <v>161</v>
      </c>
      <c r="B184" s="5" t="s">
        <v>195</v>
      </c>
      <c r="C184" s="5" t="s">
        <v>468</v>
      </c>
      <c r="D184" s="5">
        <f>SUM(D185)</f>
        <v>4400</v>
      </c>
      <c r="E184" s="5">
        <f>SUM(E185)</f>
        <v>4400</v>
      </c>
      <c r="F184" s="5">
        <f>SUM(F185)</f>
        <v>4400</v>
      </c>
    </row>
    <row r="185" spans="1:6" ht="12.75">
      <c r="A185" s="6" t="s">
        <v>164</v>
      </c>
      <c r="B185" s="6" t="s">
        <v>459</v>
      </c>
      <c r="C185" s="6" t="s">
        <v>460</v>
      </c>
      <c r="D185" s="6">
        <f>SUM(D186:D187)</f>
        <v>4400</v>
      </c>
      <c r="E185" s="6">
        <f>SUM(E186:E187)</f>
        <v>4400</v>
      </c>
      <c r="F185" s="6">
        <f>SUM(F186:F187)</f>
        <v>4400</v>
      </c>
    </row>
    <row r="186" spans="1:6" ht="12.75">
      <c r="A186" t="s">
        <v>469</v>
      </c>
      <c r="B186" t="s">
        <v>218</v>
      </c>
      <c r="C186" t="s">
        <v>470</v>
      </c>
      <c r="D186" s="2">
        <v>1500</v>
      </c>
      <c r="E186" s="2">
        <v>1500</v>
      </c>
      <c r="F186" s="2">
        <v>1500</v>
      </c>
    </row>
    <row r="187" spans="1:6" ht="12.75">
      <c r="A187" t="s">
        <v>471</v>
      </c>
      <c r="B187" t="s">
        <v>231</v>
      </c>
      <c r="C187" t="s">
        <v>472</v>
      </c>
      <c r="D187" s="2">
        <v>2900</v>
      </c>
      <c r="E187" s="2">
        <v>2900</v>
      </c>
      <c r="F187" s="2">
        <v>2900</v>
      </c>
    </row>
    <row r="188" spans="1:6" ht="12.75">
      <c r="A188" s="5" t="s">
        <v>161</v>
      </c>
      <c r="B188" s="5" t="s">
        <v>399</v>
      </c>
      <c r="C188" s="5" t="s">
        <v>473</v>
      </c>
      <c r="D188" s="5">
        <f aca="true" t="shared" si="13" ref="D188:F189">SUM(D189)</f>
        <v>30000</v>
      </c>
      <c r="E188" s="5">
        <f t="shared" si="13"/>
        <v>0</v>
      </c>
      <c r="F188" s="5">
        <f t="shared" si="13"/>
        <v>0</v>
      </c>
    </row>
    <row r="189" spans="1:6" ht="12.75">
      <c r="A189" s="6" t="s">
        <v>164</v>
      </c>
      <c r="B189" s="6" t="s">
        <v>463</v>
      </c>
      <c r="C189" s="6" t="s">
        <v>464</v>
      </c>
      <c r="D189" s="6">
        <f t="shared" si="13"/>
        <v>30000</v>
      </c>
      <c r="E189" s="6">
        <f t="shared" si="13"/>
        <v>0</v>
      </c>
      <c r="F189" s="6">
        <f t="shared" si="13"/>
        <v>0</v>
      </c>
    </row>
    <row r="190" spans="1:6" ht="12.75">
      <c r="A190" t="s">
        <v>474</v>
      </c>
      <c r="B190" t="s">
        <v>228</v>
      </c>
      <c r="C190" t="s">
        <v>475</v>
      </c>
      <c r="D190" s="2">
        <v>30000</v>
      </c>
      <c r="E190" s="2">
        <v>0</v>
      </c>
      <c r="F190" s="2">
        <v>0</v>
      </c>
    </row>
    <row r="191" spans="1:6" ht="12.75">
      <c r="A191" s="5" t="s">
        <v>161</v>
      </c>
      <c r="B191" s="5" t="s">
        <v>402</v>
      </c>
      <c r="C191" s="5" t="s">
        <v>476</v>
      </c>
      <c r="D191" s="5">
        <f aca="true" t="shared" si="14" ref="D191:F192">SUM(D192)</f>
        <v>5600</v>
      </c>
      <c r="E191" s="5">
        <f t="shared" si="14"/>
        <v>5600</v>
      </c>
      <c r="F191" s="5">
        <f t="shared" si="14"/>
        <v>5600</v>
      </c>
    </row>
    <row r="192" spans="1:6" ht="12.75">
      <c r="A192" s="6" t="s">
        <v>164</v>
      </c>
      <c r="B192" s="6" t="s">
        <v>408</v>
      </c>
      <c r="C192" s="6" t="s">
        <v>409</v>
      </c>
      <c r="D192" s="6">
        <f t="shared" si="14"/>
        <v>5600</v>
      </c>
      <c r="E192" s="6">
        <f t="shared" si="14"/>
        <v>5600</v>
      </c>
      <c r="F192" s="6">
        <f t="shared" si="14"/>
        <v>5600</v>
      </c>
    </row>
    <row r="193" spans="1:6" ht="12.75">
      <c r="A193" t="s">
        <v>477</v>
      </c>
      <c r="B193" t="s">
        <v>331</v>
      </c>
      <c r="C193" t="s">
        <v>383</v>
      </c>
      <c r="D193" s="2">
        <v>5600</v>
      </c>
      <c r="E193" s="2">
        <v>5600</v>
      </c>
      <c r="F193" s="2">
        <v>5600</v>
      </c>
    </row>
    <row r="194" spans="1:6" ht="12.75">
      <c r="A194" s="5" t="s">
        <v>478</v>
      </c>
      <c r="B194" s="5" t="s">
        <v>479</v>
      </c>
      <c r="C194" s="5" t="s">
        <v>480</v>
      </c>
      <c r="D194" s="5">
        <f aca="true" t="shared" si="15" ref="D194:F195">SUM(D195)</f>
        <v>30000</v>
      </c>
      <c r="E194" s="5">
        <f t="shared" si="15"/>
        <v>20000</v>
      </c>
      <c r="F194" s="5">
        <f t="shared" si="15"/>
        <v>0</v>
      </c>
    </row>
    <row r="195" spans="1:6" ht="12.75">
      <c r="A195" s="6" t="s">
        <v>164</v>
      </c>
      <c r="B195" s="6" t="s">
        <v>481</v>
      </c>
      <c r="C195" s="6" t="s">
        <v>482</v>
      </c>
      <c r="D195" s="6">
        <f t="shared" si="15"/>
        <v>30000</v>
      </c>
      <c r="E195" s="6">
        <f t="shared" si="15"/>
        <v>20000</v>
      </c>
      <c r="F195" s="6">
        <f t="shared" si="15"/>
        <v>0</v>
      </c>
    </row>
    <row r="196" spans="1:6" ht="12.75">
      <c r="A196" t="s">
        <v>483</v>
      </c>
      <c r="B196" t="s">
        <v>331</v>
      </c>
      <c r="C196" t="s">
        <v>383</v>
      </c>
      <c r="D196" s="2">
        <v>30000</v>
      </c>
      <c r="E196" s="2">
        <v>20000</v>
      </c>
      <c r="F196" s="2">
        <v>0</v>
      </c>
    </row>
    <row r="197" spans="1:6" ht="12.75">
      <c r="A197" s="5" t="s">
        <v>158</v>
      </c>
      <c r="B197" s="5" t="s">
        <v>484</v>
      </c>
      <c r="C197" s="5" t="s">
        <v>485</v>
      </c>
      <c r="D197" s="5">
        <f>SUM(D198,D201,D209)</f>
        <v>431000</v>
      </c>
      <c r="E197" s="5">
        <f>SUM(E198,E201,E209)</f>
        <v>431000</v>
      </c>
      <c r="F197" s="5">
        <f>SUM(F198,F201,F209)</f>
        <v>431000</v>
      </c>
    </row>
    <row r="198" spans="1:6" ht="12.75">
      <c r="A198" s="5" t="s">
        <v>161</v>
      </c>
      <c r="B198" s="5" t="s">
        <v>162</v>
      </c>
      <c r="C198" s="5" t="s">
        <v>486</v>
      </c>
      <c r="D198" s="5">
        <f aca="true" t="shared" si="16" ref="D198:F199">SUM(D199)</f>
        <v>80000</v>
      </c>
      <c r="E198" s="5">
        <f t="shared" si="16"/>
        <v>80000</v>
      </c>
      <c r="F198" s="5">
        <f t="shared" si="16"/>
        <v>80000</v>
      </c>
    </row>
    <row r="199" spans="1:6" ht="12.75">
      <c r="A199" s="6" t="s">
        <v>164</v>
      </c>
      <c r="B199" s="6" t="s">
        <v>408</v>
      </c>
      <c r="C199" s="6" t="s">
        <v>409</v>
      </c>
      <c r="D199" s="6">
        <f t="shared" si="16"/>
        <v>80000</v>
      </c>
      <c r="E199" s="6">
        <f t="shared" si="16"/>
        <v>80000</v>
      </c>
      <c r="F199" s="6">
        <f t="shared" si="16"/>
        <v>80000</v>
      </c>
    </row>
    <row r="200" spans="1:6" ht="12.75">
      <c r="A200" t="s">
        <v>487</v>
      </c>
      <c r="B200" t="s">
        <v>193</v>
      </c>
      <c r="C200" t="s">
        <v>194</v>
      </c>
      <c r="D200" s="2">
        <v>80000</v>
      </c>
      <c r="E200" s="2">
        <v>80000</v>
      </c>
      <c r="F200" s="2">
        <v>80000</v>
      </c>
    </row>
    <row r="201" spans="1:6" ht="12.75">
      <c r="A201" s="5" t="s">
        <v>161</v>
      </c>
      <c r="B201" s="5" t="s">
        <v>183</v>
      </c>
      <c r="C201" s="5" t="s">
        <v>485</v>
      </c>
      <c r="D201" s="5">
        <f>SUM(D202,D204,D207)</f>
        <v>48000</v>
      </c>
      <c r="E201" s="5">
        <f>SUM(E202,E204,E207)</f>
        <v>48000</v>
      </c>
      <c r="F201" s="5">
        <f>SUM(F202,F204,F207)</f>
        <v>48000</v>
      </c>
    </row>
    <row r="202" spans="1:6" ht="12.75">
      <c r="A202" s="6" t="s">
        <v>164</v>
      </c>
      <c r="B202" s="6" t="s">
        <v>488</v>
      </c>
      <c r="C202" s="6" t="s">
        <v>489</v>
      </c>
      <c r="D202" s="6">
        <f>SUM(D203)</f>
        <v>15000</v>
      </c>
      <c r="E202" s="6">
        <f>SUM(E203)</f>
        <v>15000</v>
      </c>
      <c r="F202" s="6">
        <f>SUM(F203)</f>
        <v>15000</v>
      </c>
    </row>
    <row r="203" spans="1:6" ht="12.75">
      <c r="A203" t="s">
        <v>490</v>
      </c>
      <c r="B203" t="s">
        <v>193</v>
      </c>
      <c r="C203" t="s">
        <v>491</v>
      </c>
      <c r="D203" s="2">
        <v>15000</v>
      </c>
      <c r="E203" s="2">
        <v>15000</v>
      </c>
      <c r="F203" s="2">
        <v>15000</v>
      </c>
    </row>
    <row r="204" spans="1:6" ht="12.75">
      <c r="A204" s="6" t="s">
        <v>164</v>
      </c>
      <c r="B204" s="6" t="s">
        <v>492</v>
      </c>
      <c r="C204" s="6" t="s">
        <v>493</v>
      </c>
      <c r="D204" s="6">
        <f>SUM(D205:D206)</f>
        <v>18000</v>
      </c>
      <c r="E204" s="6">
        <f>SUM(E205:E206)</f>
        <v>18000</v>
      </c>
      <c r="F204" s="6">
        <f>SUM(F205:F206)</f>
        <v>18000</v>
      </c>
    </row>
    <row r="205" spans="1:6" ht="12.75">
      <c r="A205" t="s">
        <v>494</v>
      </c>
      <c r="B205" t="s">
        <v>243</v>
      </c>
      <c r="C205" t="s">
        <v>495</v>
      </c>
      <c r="D205" s="2">
        <v>8000</v>
      </c>
      <c r="E205" s="2">
        <v>8000</v>
      </c>
      <c r="F205" s="2">
        <v>8000</v>
      </c>
    </row>
    <row r="206" spans="1:6" ht="12.75">
      <c r="A206" t="s">
        <v>496</v>
      </c>
      <c r="B206" t="s">
        <v>193</v>
      </c>
      <c r="C206" t="s">
        <v>497</v>
      </c>
      <c r="D206" s="2">
        <v>10000</v>
      </c>
      <c r="E206" s="2">
        <v>10000</v>
      </c>
      <c r="F206" s="2">
        <v>10000</v>
      </c>
    </row>
    <row r="207" spans="1:6" ht="12.75">
      <c r="A207" s="6" t="s">
        <v>164</v>
      </c>
      <c r="B207" s="6" t="s">
        <v>498</v>
      </c>
      <c r="C207" s="6" t="s">
        <v>499</v>
      </c>
      <c r="D207" s="6">
        <f>SUM(D208)</f>
        <v>15000</v>
      </c>
      <c r="E207" s="6">
        <f>SUM(E208)</f>
        <v>15000</v>
      </c>
      <c r="F207" s="6">
        <f>SUM(F208)</f>
        <v>15000</v>
      </c>
    </row>
    <row r="208" spans="1:6" ht="12.75">
      <c r="A208" t="s">
        <v>500</v>
      </c>
      <c r="B208" t="s">
        <v>193</v>
      </c>
      <c r="C208" t="s">
        <v>501</v>
      </c>
      <c r="D208" s="2">
        <v>15000</v>
      </c>
      <c r="E208" s="2">
        <v>15000</v>
      </c>
      <c r="F208" s="2">
        <v>15000</v>
      </c>
    </row>
    <row r="209" spans="1:6" ht="12.75">
      <c r="A209" s="5" t="s">
        <v>161</v>
      </c>
      <c r="B209" s="5" t="s">
        <v>190</v>
      </c>
      <c r="C209" s="5" t="s">
        <v>502</v>
      </c>
      <c r="D209" s="5">
        <f aca="true" t="shared" si="17" ref="D209:F210">SUM(D210)</f>
        <v>303000</v>
      </c>
      <c r="E209" s="5">
        <f t="shared" si="17"/>
        <v>303000</v>
      </c>
      <c r="F209" s="5">
        <f t="shared" si="17"/>
        <v>303000</v>
      </c>
    </row>
    <row r="210" spans="1:6" ht="12.75">
      <c r="A210" s="6" t="s">
        <v>164</v>
      </c>
      <c r="B210" s="6" t="s">
        <v>408</v>
      </c>
      <c r="C210" s="6" t="s">
        <v>409</v>
      </c>
      <c r="D210" s="6">
        <f t="shared" si="17"/>
        <v>303000</v>
      </c>
      <c r="E210" s="6">
        <f t="shared" si="17"/>
        <v>303000</v>
      </c>
      <c r="F210" s="6">
        <f t="shared" si="17"/>
        <v>303000</v>
      </c>
    </row>
    <row r="211" spans="1:6" ht="12.75">
      <c r="A211" t="s">
        <v>503</v>
      </c>
      <c r="B211" t="s">
        <v>193</v>
      </c>
      <c r="C211" t="s">
        <v>194</v>
      </c>
      <c r="D211" s="2">
        <v>303000</v>
      </c>
      <c r="E211" s="2">
        <v>303000</v>
      </c>
      <c r="F211" s="2">
        <v>303000</v>
      </c>
    </row>
    <row r="212" spans="1:6" ht="12.75">
      <c r="A212" s="5" t="s">
        <v>158</v>
      </c>
      <c r="B212" s="5" t="s">
        <v>504</v>
      </c>
      <c r="C212" s="5" t="s">
        <v>505</v>
      </c>
      <c r="D212" s="5">
        <f>SUM(D213,D216,D219,D222)</f>
        <v>160000</v>
      </c>
      <c r="E212" s="5">
        <f>SUM(E213,E216,E219,E222)</f>
        <v>160000</v>
      </c>
      <c r="F212" s="5">
        <f>SUM(F213,F216,F219,F222)</f>
        <v>160000</v>
      </c>
    </row>
    <row r="213" spans="1:6" ht="12.75">
      <c r="A213" s="5" t="s">
        <v>161</v>
      </c>
      <c r="B213" s="5" t="s">
        <v>162</v>
      </c>
      <c r="C213" s="5" t="s">
        <v>506</v>
      </c>
      <c r="D213" s="5">
        <f aca="true" t="shared" si="18" ref="D213:F214">SUM(D214)</f>
        <v>100000</v>
      </c>
      <c r="E213" s="5">
        <f t="shared" si="18"/>
        <v>100000</v>
      </c>
      <c r="F213" s="5">
        <f t="shared" si="18"/>
        <v>100000</v>
      </c>
    </row>
    <row r="214" spans="1:6" ht="12.75">
      <c r="A214" s="6" t="s">
        <v>164</v>
      </c>
      <c r="B214" s="6" t="s">
        <v>507</v>
      </c>
      <c r="C214" s="6" t="s">
        <v>508</v>
      </c>
      <c r="D214" s="6">
        <f t="shared" si="18"/>
        <v>100000</v>
      </c>
      <c r="E214" s="6">
        <f t="shared" si="18"/>
        <v>100000</v>
      </c>
      <c r="F214" s="6">
        <f t="shared" si="18"/>
        <v>100000</v>
      </c>
    </row>
    <row r="215" spans="1:6" ht="12.75">
      <c r="A215" t="s">
        <v>509</v>
      </c>
      <c r="B215" t="s">
        <v>193</v>
      </c>
      <c r="C215" t="s">
        <v>194</v>
      </c>
      <c r="D215" s="2">
        <v>100000</v>
      </c>
      <c r="E215" s="2">
        <v>100000</v>
      </c>
      <c r="F215" s="2">
        <v>100000</v>
      </c>
    </row>
    <row r="216" spans="1:6" ht="12.75">
      <c r="A216" s="5" t="s">
        <v>161</v>
      </c>
      <c r="B216" s="5" t="s">
        <v>183</v>
      </c>
      <c r="C216" s="5" t="s">
        <v>510</v>
      </c>
      <c r="D216" s="5">
        <f aca="true" t="shared" si="19" ref="D216:F217">SUM(D217)</f>
        <v>20000</v>
      </c>
      <c r="E216" s="5">
        <f t="shared" si="19"/>
        <v>20000</v>
      </c>
      <c r="F216" s="5">
        <f t="shared" si="19"/>
        <v>20000</v>
      </c>
    </row>
    <row r="217" spans="1:6" ht="12.75">
      <c r="A217" s="6" t="s">
        <v>164</v>
      </c>
      <c r="B217" s="6" t="s">
        <v>507</v>
      </c>
      <c r="C217" s="6" t="s">
        <v>508</v>
      </c>
      <c r="D217" s="6">
        <f t="shared" si="19"/>
        <v>20000</v>
      </c>
      <c r="E217" s="6">
        <f t="shared" si="19"/>
        <v>20000</v>
      </c>
      <c r="F217" s="6">
        <f t="shared" si="19"/>
        <v>20000</v>
      </c>
    </row>
    <row r="218" spans="1:6" ht="12.75">
      <c r="A218" t="s">
        <v>511</v>
      </c>
      <c r="B218" t="s">
        <v>193</v>
      </c>
      <c r="C218" t="s">
        <v>194</v>
      </c>
      <c r="D218" s="2">
        <v>20000</v>
      </c>
      <c r="E218" s="2">
        <v>20000</v>
      </c>
      <c r="F218" s="2">
        <v>20000</v>
      </c>
    </row>
    <row r="219" spans="1:6" ht="12.75">
      <c r="A219" s="5" t="s">
        <v>161</v>
      </c>
      <c r="B219" s="5" t="s">
        <v>195</v>
      </c>
      <c r="C219" s="5" t="s">
        <v>512</v>
      </c>
      <c r="D219" s="5">
        <f aca="true" t="shared" si="20" ref="D219:F220">SUM(D220)</f>
        <v>20000</v>
      </c>
      <c r="E219" s="5">
        <f t="shared" si="20"/>
        <v>20000</v>
      </c>
      <c r="F219" s="5">
        <f t="shared" si="20"/>
        <v>20000</v>
      </c>
    </row>
    <row r="220" spans="1:6" ht="12.75">
      <c r="A220" s="6" t="s">
        <v>164</v>
      </c>
      <c r="B220" s="6" t="s">
        <v>507</v>
      </c>
      <c r="C220" s="6" t="s">
        <v>508</v>
      </c>
      <c r="D220" s="6">
        <f t="shared" si="20"/>
        <v>20000</v>
      </c>
      <c r="E220" s="6">
        <f t="shared" si="20"/>
        <v>20000</v>
      </c>
      <c r="F220" s="6">
        <f t="shared" si="20"/>
        <v>20000</v>
      </c>
    </row>
    <row r="221" spans="1:6" ht="12.75">
      <c r="A221" t="s">
        <v>513</v>
      </c>
      <c r="B221" t="s">
        <v>231</v>
      </c>
      <c r="C221" t="s">
        <v>472</v>
      </c>
      <c r="D221" s="2">
        <v>20000</v>
      </c>
      <c r="E221" s="2">
        <v>20000</v>
      </c>
      <c r="F221" s="2">
        <v>20000</v>
      </c>
    </row>
    <row r="222" spans="1:6" ht="12.75">
      <c r="A222" s="5" t="s">
        <v>478</v>
      </c>
      <c r="B222" s="5" t="s">
        <v>517</v>
      </c>
      <c r="C222" s="5" t="s">
        <v>518</v>
      </c>
      <c r="D222" s="5">
        <f aca="true" t="shared" si="21" ref="D222:F223">SUM(D223)</f>
        <v>20000</v>
      </c>
      <c r="E222" s="5">
        <f t="shared" si="21"/>
        <v>20000</v>
      </c>
      <c r="F222" s="5">
        <f t="shared" si="21"/>
        <v>20000</v>
      </c>
    </row>
    <row r="223" spans="1:6" ht="12.75">
      <c r="A223" s="6" t="s">
        <v>164</v>
      </c>
      <c r="B223" s="6" t="s">
        <v>514</v>
      </c>
      <c r="C223" s="6" t="s">
        <v>515</v>
      </c>
      <c r="D223" s="6">
        <f t="shared" si="21"/>
        <v>20000</v>
      </c>
      <c r="E223" s="6">
        <f t="shared" si="21"/>
        <v>20000</v>
      </c>
      <c r="F223" s="6">
        <f t="shared" si="21"/>
        <v>20000</v>
      </c>
    </row>
    <row r="224" spans="1:6" ht="12.75">
      <c r="A224" t="s">
        <v>519</v>
      </c>
      <c r="B224" t="s">
        <v>193</v>
      </c>
      <c r="C224" t="s">
        <v>194</v>
      </c>
      <c r="D224" s="2">
        <v>20000</v>
      </c>
      <c r="E224" s="2">
        <v>20000</v>
      </c>
      <c r="F224" s="2">
        <v>20000</v>
      </c>
    </row>
    <row r="225" spans="1:6" ht="12.75">
      <c r="A225" s="5" t="s">
        <v>158</v>
      </c>
      <c r="B225" s="5" t="s">
        <v>520</v>
      </c>
      <c r="C225" s="5" t="s">
        <v>521</v>
      </c>
      <c r="D225" s="5">
        <f>SUM(D226,D229,D232)</f>
        <v>120000</v>
      </c>
      <c r="E225" s="5">
        <f>SUM(E226,E229,E232)</f>
        <v>120000</v>
      </c>
      <c r="F225" s="5">
        <f>SUM(F226,F229,F232)</f>
        <v>120000</v>
      </c>
    </row>
    <row r="226" spans="1:6" ht="12.75">
      <c r="A226" s="5" t="s">
        <v>161</v>
      </c>
      <c r="B226" s="5" t="s">
        <v>162</v>
      </c>
      <c r="C226" s="5" t="s">
        <v>522</v>
      </c>
      <c r="D226" s="5">
        <v>20000</v>
      </c>
      <c r="E226" s="5">
        <v>20000</v>
      </c>
      <c r="F226" s="5">
        <v>20000</v>
      </c>
    </row>
    <row r="227" spans="1:6" ht="12.75">
      <c r="A227" s="6" t="s">
        <v>164</v>
      </c>
      <c r="B227" s="6" t="s">
        <v>523</v>
      </c>
      <c r="C227" s="6" t="s">
        <v>524</v>
      </c>
      <c r="D227" s="6">
        <v>20000</v>
      </c>
      <c r="E227" s="6">
        <v>20000</v>
      </c>
      <c r="F227" s="6">
        <v>20000</v>
      </c>
    </row>
    <row r="228" spans="1:6" ht="12.75">
      <c r="A228" t="s">
        <v>525</v>
      </c>
      <c r="B228" t="s">
        <v>193</v>
      </c>
      <c r="C228" t="s">
        <v>194</v>
      </c>
      <c r="D228" s="2">
        <v>20000</v>
      </c>
      <c r="E228" s="2">
        <v>20000</v>
      </c>
      <c r="F228" s="2">
        <v>20000</v>
      </c>
    </row>
    <row r="229" spans="1:6" ht="12.75">
      <c r="A229" s="5" t="s">
        <v>161</v>
      </c>
      <c r="B229" s="5" t="s">
        <v>183</v>
      </c>
      <c r="C229" s="5" t="s">
        <v>526</v>
      </c>
      <c r="D229" s="5">
        <f aca="true" t="shared" si="22" ref="D229:F230">SUM(D230)</f>
        <v>80000</v>
      </c>
      <c r="E229" s="5">
        <f t="shared" si="22"/>
        <v>80000</v>
      </c>
      <c r="F229" s="5">
        <f t="shared" si="22"/>
        <v>80000</v>
      </c>
    </row>
    <row r="230" spans="1:6" ht="12.75">
      <c r="A230" s="6" t="s">
        <v>164</v>
      </c>
      <c r="B230" s="6" t="s">
        <v>523</v>
      </c>
      <c r="C230" s="6" t="s">
        <v>524</v>
      </c>
      <c r="D230" s="6">
        <f t="shared" si="22"/>
        <v>80000</v>
      </c>
      <c r="E230" s="6">
        <f t="shared" si="22"/>
        <v>80000</v>
      </c>
      <c r="F230" s="6">
        <f t="shared" si="22"/>
        <v>80000</v>
      </c>
    </row>
    <row r="231" spans="1:6" ht="12.75">
      <c r="A231" t="s">
        <v>527</v>
      </c>
      <c r="B231" t="s">
        <v>193</v>
      </c>
      <c r="C231" t="s">
        <v>528</v>
      </c>
      <c r="D231" s="2">
        <v>80000</v>
      </c>
      <c r="E231" s="2">
        <v>80000</v>
      </c>
      <c r="F231" s="2">
        <v>80000</v>
      </c>
    </row>
    <row r="232" spans="1:6" ht="12.75">
      <c r="A232" s="5" t="s">
        <v>161</v>
      </c>
      <c r="B232" s="5" t="s">
        <v>190</v>
      </c>
      <c r="C232" s="5" t="s">
        <v>529</v>
      </c>
      <c r="D232" s="5">
        <f aca="true" t="shared" si="23" ref="D232:F233">SUM(D233)</f>
        <v>20000</v>
      </c>
      <c r="E232" s="5">
        <f t="shared" si="23"/>
        <v>20000</v>
      </c>
      <c r="F232" s="5">
        <f t="shared" si="23"/>
        <v>20000</v>
      </c>
    </row>
    <row r="233" spans="1:6" ht="12.75">
      <c r="A233" s="6" t="s">
        <v>164</v>
      </c>
      <c r="B233" s="6" t="s">
        <v>523</v>
      </c>
      <c r="C233" s="6" t="s">
        <v>524</v>
      </c>
      <c r="D233" s="6">
        <f t="shared" si="23"/>
        <v>20000</v>
      </c>
      <c r="E233" s="6">
        <f t="shared" si="23"/>
        <v>20000</v>
      </c>
      <c r="F233" s="6">
        <f t="shared" si="23"/>
        <v>20000</v>
      </c>
    </row>
    <row r="234" spans="1:6" ht="12.75">
      <c r="A234" t="s">
        <v>530</v>
      </c>
      <c r="B234" t="s">
        <v>225</v>
      </c>
      <c r="C234" t="s">
        <v>531</v>
      </c>
      <c r="D234" s="2">
        <v>20000</v>
      </c>
      <c r="E234" s="2">
        <v>20000</v>
      </c>
      <c r="F234" s="2">
        <v>20000</v>
      </c>
    </row>
    <row r="235" spans="1:6" ht="12.75">
      <c r="A235" s="5" t="s">
        <v>158</v>
      </c>
      <c r="B235" s="5" t="s">
        <v>532</v>
      </c>
      <c r="C235" s="5" t="s">
        <v>533</v>
      </c>
      <c r="D235" s="5">
        <f>SUM(D236,D242,D246,D251,D257,D261,D267)</f>
        <v>458000</v>
      </c>
      <c r="E235" s="5">
        <f>SUM(E236,E242,E246,E251,E257,E261,E267)</f>
        <v>458000</v>
      </c>
      <c r="F235" s="5">
        <f>SUM(F236,F242,F246,F251,F257,F261,F267)</f>
        <v>458000</v>
      </c>
    </row>
    <row r="236" spans="1:6" ht="12.75">
      <c r="A236" s="5" t="s">
        <v>161</v>
      </c>
      <c r="B236" s="5" t="s">
        <v>162</v>
      </c>
      <c r="C236" s="5" t="s">
        <v>534</v>
      </c>
      <c r="D236" s="5">
        <f>SUM(D237)</f>
        <v>50000</v>
      </c>
      <c r="E236" s="5">
        <f>SUM(E237)</f>
        <v>50000</v>
      </c>
      <c r="F236" s="5">
        <f>SUM(F237)</f>
        <v>50000</v>
      </c>
    </row>
    <row r="237" spans="1:6" ht="12.75">
      <c r="A237" s="6" t="s">
        <v>164</v>
      </c>
      <c r="B237" s="6" t="s">
        <v>535</v>
      </c>
      <c r="C237" s="6" t="s">
        <v>536</v>
      </c>
      <c r="D237" s="6">
        <f>SUM(D238:D241)</f>
        <v>50000</v>
      </c>
      <c r="E237" s="6">
        <f>SUM(E238:E241)</f>
        <v>50000</v>
      </c>
      <c r="F237" s="6">
        <f>SUM(F238:F241)</f>
        <v>50000</v>
      </c>
    </row>
    <row r="238" spans="1:6" ht="12.75">
      <c r="A238" t="s">
        <v>537</v>
      </c>
      <c r="B238" t="s">
        <v>218</v>
      </c>
      <c r="C238" t="s">
        <v>470</v>
      </c>
      <c r="D238" s="2">
        <v>2000</v>
      </c>
      <c r="E238" s="2">
        <v>2000</v>
      </c>
      <c r="F238" s="2">
        <v>2000</v>
      </c>
    </row>
    <row r="239" spans="1:6" ht="12.75">
      <c r="A239" t="s">
        <v>538</v>
      </c>
      <c r="B239" t="s">
        <v>218</v>
      </c>
      <c r="C239" t="s">
        <v>539</v>
      </c>
      <c r="D239" s="2">
        <v>39000</v>
      </c>
      <c r="E239" s="2">
        <v>39000</v>
      </c>
      <c r="F239" s="2">
        <v>39000</v>
      </c>
    </row>
    <row r="240" spans="1:6" ht="12.75">
      <c r="A240" t="s">
        <v>540</v>
      </c>
      <c r="B240" t="s">
        <v>225</v>
      </c>
      <c r="C240" t="s">
        <v>374</v>
      </c>
      <c r="D240" s="2">
        <v>4000</v>
      </c>
      <c r="E240" s="2">
        <v>4000</v>
      </c>
      <c r="F240" s="2">
        <v>4000</v>
      </c>
    </row>
    <row r="241" spans="1:6" ht="12.75">
      <c r="A241" t="s">
        <v>541</v>
      </c>
      <c r="B241" t="s">
        <v>376</v>
      </c>
      <c r="C241" t="s">
        <v>377</v>
      </c>
      <c r="D241" s="2">
        <v>5000</v>
      </c>
      <c r="E241" s="2">
        <v>5000</v>
      </c>
      <c r="F241" s="2">
        <v>5000</v>
      </c>
    </row>
    <row r="242" spans="1:6" ht="12.75">
      <c r="A242" s="5" t="s">
        <v>161</v>
      </c>
      <c r="B242" s="5" t="s">
        <v>183</v>
      </c>
      <c r="C242" s="5" t="s">
        <v>542</v>
      </c>
      <c r="D242" s="5">
        <f>SUM(D243)</f>
        <v>15000</v>
      </c>
      <c r="E242" s="5">
        <f>SUM(E243)</f>
        <v>15000</v>
      </c>
      <c r="F242" s="5">
        <f>SUM(F243)</f>
        <v>15000</v>
      </c>
    </row>
    <row r="243" spans="1:6" ht="12.75">
      <c r="A243" s="6" t="s">
        <v>164</v>
      </c>
      <c r="B243" s="6" t="s">
        <v>535</v>
      </c>
      <c r="C243" s="6" t="s">
        <v>536</v>
      </c>
      <c r="D243" s="6">
        <f>SUM(D244:D245)</f>
        <v>15000</v>
      </c>
      <c r="E243" s="6">
        <f>SUM(E244:E245)</f>
        <v>15000</v>
      </c>
      <c r="F243" s="6">
        <f>SUM(F244:F245)</f>
        <v>15000</v>
      </c>
    </row>
    <row r="244" spans="1:6" ht="12.75">
      <c r="A244" t="s">
        <v>543</v>
      </c>
      <c r="B244" t="s">
        <v>218</v>
      </c>
      <c r="C244" t="s">
        <v>544</v>
      </c>
      <c r="D244" s="2">
        <v>10000</v>
      </c>
      <c r="E244" s="2">
        <v>10000</v>
      </c>
      <c r="F244" s="2">
        <v>10000</v>
      </c>
    </row>
    <row r="245" spans="1:6" ht="12.75">
      <c r="A245" t="s">
        <v>545</v>
      </c>
      <c r="B245" t="s">
        <v>225</v>
      </c>
      <c r="C245" t="s">
        <v>374</v>
      </c>
      <c r="D245" s="2">
        <v>5000</v>
      </c>
      <c r="E245" s="2">
        <v>5000</v>
      </c>
      <c r="F245" s="2">
        <v>5000</v>
      </c>
    </row>
    <row r="246" spans="1:6" ht="12.75">
      <c r="A246" s="5" t="s">
        <v>161</v>
      </c>
      <c r="B246" s="5" t="s">
        <v>190</v>
      </c>
      <c r="C246" s="5" t="s">
        <v>546</v>
      </c>
      <c r="D246" s="5">
        <f>SUM(D247)</f>
        <v>30000</v>
      </c>
      <c r="E246" s="5">
        <f>SUM(E247)</f>
        <v>30000</v>
      </c>
      <c r="F246" s="5">
        <f>SUM(F247)</f>
        <v>30000</v>
      </c>
    </row>
    <row r="247" spans="1:6" ht="12.75">
      <c r="A247" s="6" t="s">
        <v>164</v>
      </c>
      <c r="B247" s="6" t="s">
        <v>535</v>
      </c>
      <c r="C247" s="6" t="s">
        <v>536</v>
      </c>
      <c r="D247" s="6">
        <f>SUM(D248:D250)</f>
        <v>30000</v>
      </c>
      <c r="E247" s="6">
        <f>SUM(E248:E250)</f>
        <v>30000</v>
      </c>
      <c r="F247" s="6">
        <f>SUM(F248:F250)</f>
        <v>30000</v>
      </c>
    </row>
    <row r="248" spans="1:6" ht="12.75">
      <c r="A248" t="s">
        <v>547</v>
      </c>
      <c r="B248" t="s">
        <v>218</v>
      </c>
      <c r="C248" t="s">
        <v>470</v>
      </c>
      <c r="D248" s="2">
        <v>10000</v>
      </c>
      <c r="E248" s="2">
        <v>10000</v>
      </c>
      <c r="F248" s="2">
        <v>10000</v>
      </c>
    </row>
    <row r="249" spans="1:6" ht="12.75">
      <c r="A249" t="s">
        <v>548</v>
      </c>
      <c r="B249" t="s">
        <v>218</v>
      </c>
      <c r="C249" t="s">
        <v>539</v>
      </c>
      <c r="D249" s="2">
        <v>10000</v>
      </c>
      <c r="E249" s="2">
        <v>10000</v>
      </c>
      <c r="F249" s="2">
        <v>10000</v>
      </c>
    </row>
    <row r="250" spans="1:6" ht="12.75">
      <c r="A250" t="s">
        <v>549</v>
      </c>
      <c r="B250" t="s">
        <v>376</v>
      </c>
      <c r="C250" t="s">
        <v>377</v>
      </c>
      <c r="D250" s="2">
        <v>10000</v>
      </c>
      <c r="E250" s="2">
        <v>10000</v>
      </c>
      <c r="F250" s="2">
        <v>10000</v>
      </c>
    </row>
    <row r="251" spans="1:6" ht="12.75">
      <c r="A251" s="5" t="s">
        <v>161</v>
      </c>
      <c r="B251" s="5" t="s">
        <v>195</v>
      </c>
      <c r="C251" s="5" t="s">
        <v>550</v>
      </c>
      <c r="D251" s="5">
        <f>SUM(D252)</f>
        <v>28000</v>
      </c>
      <c r="E251" s="5">
        <f>SUM(E252)</f>
        <v>28000</v>
      </c>
      <c r="F251" s="5">
        <f>SUM(F252)</f>
        <v>28000</v>
      </c>
    </row>
    <row r="252" spans="1:6" ht="12.75">
      <c r="A252" s="6" t="s">
        <v>164</v>
      </c>
      <c r="B252" s="6" t="s">
        <v>535</v>
      </c>
      <c r="C252" s="6" t="s">
        <v>536</v>
      </c>
      <c r="D252" s="6">
        <f>SUM(D253:D256)</f>
        <v>28000</v>
      </c>
      <c r="E252" s="6">
        <f>SUM(E253:E256)</f>
        <v>28000</v>
      </c>
      <c r="F252" s="6">
        <f>SUM(F253:F256)</f>
        <v>28000</v>
      </c>
    </row>
    <row r="253" spans="1:6" ht="12.75">
      <c r="A253" t="s">
        <v>551</v>
      </c>
      <c r="B253" t="s">
        <v>218</v>
      </c>
      <c r="C253" t="s">
        <v>470</v>
      </c>
      <c r="D253" s="2">
        <v>15000</v>
      </c>
      <c r="E253" s="2">
        <v>15000</v>
      </c>
      <c r="F253" s="2">
        <v>15000</v>
      </c>
    </row>
    <row r="254" spans="1:6" ht="12.75">
      <c r="A254" t="s">
        <v>552</v>
      </c>
      <c r="B254" t="s">
        <v>218</v>
      </c>
      <c r="C254" t="s">
        <v>539</v>
      </c>
      <c r="D254" s="2">
        <v>5000</v>
      </c>
      <c r="E254" s="2">
        <v>5000</v>
      </c>
      <c r="F254" s="2">
        <v>5000</v>
      </c>
    </row>
    <row r="255" spans="1:6" ht="12.75">
      <c r="A255" t="s">
        <v>553</v>
      </c>
      <c r="B255" t="s">
        <v>225</v>
      </c>
      <c r="C255" t="s">
        <v>374</v>
      </c>
      <c r="D255" s="2">
        <v>5000</v>
      </c>
      <c r="E255" s="2">
        <v>5000</v>
      </c>
      <c r="F255" s="2">
        <v>5000</v>
      </c>
    </row>
    <row r="256" spans="1:6" ht="12.75">
      <c r="A256" t="s">
        <v>554</v>
      </c>
      <c r="B256" t="s">
        <v>376</v>
      </c>
      <c r="C256" t="s">
        <v>377</v>
      </c>
      <c r="D256" s="2">
        <v>3000</v>
      </c>
      <c r="E256" s="2">
        <v>3000</v>
      </c>
      <c r="F256" s="2">
        <v>3000</v>
      </c>
    </row>
    <row r="257" spans="1:6" ht="12.75">
      <c r="A257" s="5" t="s">
        <v>161</v>
      </c>
      <c r="B257" s="5" t="s">
        <v>399</v>
      </c>
      <c r="C257" s="5" t="s">
        <v>555</v>
      </c>
      <c r="D257" s="5">
        <f>SUM(D258)</f>
        <v>20000</v>
      </c>
      <c r="E257" s="5">
        <f>SUM(E258)</f>
        <v>20000</v>
      </c>
      <c r="F257" s="5">
        <f>SUM(F258)</f>
        <v>20000</v>
      </c>
    </row>
    <row r="258" spans="1:6" ht="12.75">
      <c r="A258" s="6" t="s">
        <v>164</v>
      </c>
      <c r="B258" s="6" t="s">
        <v>535</v>
      </c>
      <c r="C258" s="6" t="s">
        <v>536</v>
      </c>
      <c r="D258" s="6">
        <f>SUM(D259:D260)</f>
        <v>20000</v>
      </c>
      <c r="E258" s="6">
        <f>SUM(E259:E260)</f>
        <v>20000</v>
      </c>
      <c r="F258" s="6">
        <f>SUM(F259:F260)</f>
        <v>20000</v>
      </c>
    </row>
    <row r="259" spans="1:6" ht="12.75">
      <c r="A259" t="s">
        <v>556</v>
      </c>
      <c r="B259" t="s">
        <v>225</v>
      </c>
      <c r="C259" t="s">
        <v>539</v>
      </c>
      <c r="D259" s="2">
        <v>5000</v>
      </c>
      <c r="E259" s="2">
        <v>5000</v>
      </c>
      <c r="F259" s="2">
        <v>5000</v>
      </c>
    </row>
    <row r="260" spans="1:6" ht="12.75">
      <c r="A260" t="s">
        <v>557</v>
      </c>
      <c r="B260" t="s">
        <v>225</v>
      </c>
      <c r="C260" t="s">
        <v>374</v>
      </c>
      <c r="D260" s="2">
        <v>15000</v>
      </c>
      <c r="E260" s="2">
        <v>15000</v>
      </c>
      <c r="F260" s="2">
        <v>15000</v>
      </c>
    </row>
    <row r="261" spans="1:6" ht="12.75">
      <c r="A261" s="5" t="s">
        <v>161</v>
      </c>
      <c r="B261" s="5" t="s">
        <v>558</v>
      </c>
      <c r="C261" s="5" t="s">
        <v>559</v>
      </c>
      <c r="D261" s="5">
        <f>SUM(D262)</f>
        <v>20000</v>
      </c>
      <c r="E261" s="5">
        <f>SUM(E262)</f>
        <v>20000</v>
      </c>
      <c r="F261" s="5">
        <f>SUM(F262)</f>
        <v>20000</v>
      </c>
    </row>
    <row r="262" spans="1:6" ht="12.75">
      <c r="A262" s="6" t="s">
        <v>164</v>
      </c>
      <c r="B262" s="6" t="s">
        <v>535</v>
      </c>
      <c r="C262" s="6" t="s">
        <v>536</v>
      </c>
      <c r="D262" s="6">
        <f>SUM(D263:D266)</f>
        <v>20000</v>
      </c>
      <c r="E262" s="6">
        <f>SUM(E263:E266)</f>
        <v>20000</v>
      </c>
      <c r="F262" s="6">
        <f>SUM(F263:F266)</f>
        <v>20000</v>
      </c>
    </row>
    <row r="263" spans="1:6" ht="12.75">
      <c r="A263" t="s">
        <v>560</v>
      </c>
      <c r="B263" t="s">
        <v>218</v>
      </c>
      <c r="C263" t="s">
        <v>370</v>
      </c>
      <c r="D263" s="2">
        <v>8000</v>
      </c>
      <c r="E263" s="2">
        <v>8000</v>
      </c>
      <c r="F263" s="2">
        <v>8000</v>
      </c>
    </row>
    <row r="264" spans="1:6" ht="12.75">
      <c r="A264" t="s">
        <v>561</v>
      </c>
      <c r="B264" t="s">
        <v>225</v>
      </c>
      <c r="C264" t="s">
        <v>374</v>
      </c>
      <c r="D264" s="2">
        <v>4000</v>
      </c>
      <c r="E264" s="2">
        <v>4000</v>
      </c>
      <c r="F264" s="2">
        <v>4000</v>
      </c>
    </row>
    <row r="265" spans="1:6" ht="12.75">
      <c r="A265" t="s">
        <v>562</v>
      </c>
      <c r="B265" t="s">
        <v>225</v>
      </c>
      <c r="C265" t="s">
        <v>563</v>
      </c>
      <c r="D265" s="2">
        <v>0</v>
      </c>
      <c r="E265" s="2">
        <v>0</v>
      </c>
      <c r="F265" s="2">
        <v>0</v>
      </c>
    </row>
    <row r="266" spans="1:6" ht="12.75">
      <c r="A266" t="s">
        <v>564</v>
      </c>
      <c r="B266" t="s">
        <v>376</v>
      </c>
      <c r="C266" t="s">
        <v>377</v>
      </c>
      <c r="D266" s="2">
        <v>8000</v>
      </c>
      <c r="E266" s="2">
        <v>8000</v>
      </c>
      <c r="F266" s="2">
        <v>8000</v>
      </c>
    </row>
    <row r="267" spans="1:6" ht="12.75">
      <c r="A267" s="5" t="s">
        <v>161</v>
      </c>
      <c r="B267" s="5" t="s">
        <v>565</v>
      </c>
      <c r="C267" s="5" t="s">
        <v>566</v>
      </c>
      <c r="D267" s="5">
        <f>SUM(D268)</f>
        <v>295000</v>
      </c>
      <c r="E267" s="5">
        <f>SUM(E268)</f>
        <v>295000</v>
      </c>
      <c r="F267" s="5">
        <f>SUM(F268)</f>
        <v>295000</v>
      </c>
    </row>
    <row r="268" spans="1:6" ht="12.75">
      <c r="A268" s="6" t="s">
        <v>164</v>
      </c>
      <c r="B268" s="6" t="s">
        <v>535</v>
      </c>
      <c r="C268" s="6" t="s">
        <v>536</v>
      </c>
      <c r="D268" s="6">
        <f>SUM(D269:D274)</f>
        <v>295000</v>
      </c>
      <c r="E268" s="6">
        <f>SUM(E269:E274)</f>
        <v>295000</v>
      </c>
      <c r="F268" s="6">
        <f>SUM(F269:F274)</f>
        <v>295000</v>
      </c>
    </row>
    <row r="269" spans="1:6" ht="12.75">
      <c r="A269" t="s">
        <v>567</v>
      </c>
      <c r="B269" t="s">
        <v>218</v>
      </c>
      <c r="C269" t="s">
        <v>370</v>
      </c>
      <c r="D269" s="2">
        <v>25000</v>
      </c>
      <c r="E269" s="2">
        <v>25000</v>
      </c>
      <c r="F269" s="2">
        <v>25000</v>
      </c>
    </row>
    <row r="270" spans="1:6" ht="12.75">
      <c r="A270" t="s">
        <v>568</v>
      </c>
      <c r="B270" t="s">
        <v>225</v>
      </c>
      <c r="C270" t="s">
        <v>374</v>
      </c>
      <c r="D270" s="2">
        <v>15000</v>
      </c>
      <c r="E270" s="2">
        <v>15000</v>
      </c>
      <c r="F270" s="2">
        <v>15000</v>
      </c>
    </row>
    <row r="271" spans="1:6" ht="12.75">
      <c r="A271" t="s">
        <v>569</v>
      </c>
      <c r="B271" t="s">
        <v>376</v>
      </c>
      <c r="C271" t="s">
        <v>377</v>
      </c>
      <c r="D271" s="2">
        <v>5000</v>
      </c>
      <c r="E271" s="2">
        <v>5000</v>
      </c>
      <c r="F271" s="2">
        <v>5000</v>
      </c>
    </row>
    <row r="272" spans="1:6" ht="12.75">
      <c r="A272" t="s">
        <v>570</v>
      </c>
      <c r="B272" t="s">
        <v>331</v>
      </c>
      <c r="C272" t="s">
        <v>383</v>
      </c>
      <c r="D272" s="2">
        <v>13000</v>
      </c>
      <c r="E272" s="2">
        <v>13000</v>
      </c>
      <c r="F272" s="2">
        <v>13000</v>
      </c>
    </row>
    <row r="273" spans="1:6" ht="12.75">
      <c r="A273" t="s">
        <v>571</v>
      </c>
      <c r="B273" t="s">
        <v>239</v>
      </c>
      <c r="C273" t="s">
        <v>572</v>
      </c>
      <c r="D273" s="2">
        <v>32000</v>
      </c>
      <c r="E273" s="2">
        <v>32000</v>
      </c>
      <c r="F273" s="2">
        <v>32000</v>
      </c>
    </row>
    <row r="274" spans="1:6" ht="12.75">
      <c r="A274" t="s">
        <v>817</v>
      </c>
      <c r="B274" s="11">
        <v>3232</v>
      </c>
      <c r="C274" s="10" t="s">
        <v>803</v>
      </c>
      <c r="D274" s="2">
        <v>205000</v>
      </c>
      <c r="E274" s="2">
        <v>205000</v>
      </c>
      <c r="F274" s="2">
        <v>205000</v>
      </c>
    </row>
    <row r="275" spans="1:6" ht="12.75">
      <c r="A275" s="5" t="s">
        <v>158</v>
      </c>
      <c r="B275" s="5" t="s">
        <v>573</v>
      </c>
      <c r="C275" s="5" t="s">
        <v>574</v>
      </c>
      <c r="D275" s="5">
        <f aca="true" t="shared" si="24" ref="D275:F277">SUM(D276)</f>
        <v>50000</v>
      </c>
      <c r="E275" s="5">
        <f t="shared" si="24"/>
        <v>50000</v>
      </c>
      <c r="F275" s="5">
        <f t="shared" si="24"/>
        <v>50000</v>
      </c>
    </row>
    <row r="276" spans="1:6" ht="12.75">
      <c r="A276" s="5" t="s">
        <v>161</v>
      </c>
      <c r="B276" s="5" t="s">
        <v>162</v>
      </c>
      <c r="C276" s="5" t="s">
        <v>574</v>
      </c>
      <c r="D276" s="5">
        <f t="shared" si="24"/>
        <v>50000</v>
      </c>
      <c r="E276" s="5">
        <f t="shared" si="24"/>
        <v>50000</v>
      </c>
      <c r="F276" s="5">
        <f t="shared" si="24"/>
        <v>50000</v>
      </c>
    </row>
    <row r="277" spans="1:6" ht="12.75">
      <c r="A277" s="6" t="s">
        <v>164</v>
      </c>
      <c r="B277" s="6" t="s">
        <v>492</v>
      </c>
      <c r="C277" s="6" t="s">
        <v>493</v>
      </c>
      <c r="D277" s="6">
        <f t="shared" si="24"/>
        <v>50000</v>
      </c>
      <c r="E277" s="6">
        <f t="shared" si="24"/>
        <v>50000</v>
      </c>
      <c r="F277" s="6">
        <f t="shared" si="24"/>
        <v>50000</v>
      </c>
    </row>
    <row r="278" spans="1:6" ht="12.75">
      <c r="A278" t="s">
        <v>575</v>
      </c>
      <c r="B278" t="s">
        <v>576</v>
      </c>
      <c r="C278" t="s">
        <v>577</v>
      </c>
      <c r="D278" s="2">
        <v>50000</v>
      </c>
      <c r="E278" s="2">
        <v>50000</v>
      </c>
      <c r="F278" s="2">
        <v>50000</v>
      </c>
    </row>
    <row r="279" spans="1:6" ht="12.75">
      <c r="A279" s="5" t="s">
        <v>158</v>
      </c>
      <c r="B279" s="5" t="s">
        <v>578</v>
      </c>
      <c r="C279" s="5" t="s">
        <v>579</v>
      </c>
      <c r="D279" s="5">
        <f>SUM(D280,D284)</f>
        <v>966183.88</v>
      </c>
      <c r="E279" s="5">
        <f>SUM(E280,E284)</f>
        <v>966183.88</v>
      </c>
      <c r="F279" s="5">
        <f>SUM(F280,F284)</f>
        <v>966183.88</v>
      </c>
    </row>
    <row r="280" spans="1:6" ht="12.75">
      <c r="A280" s="5" t="s">
        <v>161</v>
      </c>
      <c r="B280" s="5" t="s">
        <v>162</v>
      </c>
      <c r="C280" s="5" t="s">
        <v>580</v>
      </c>
      <c r="D280" s="5">
        <f>SUM(D281)</f>
        <v>831783.88</v>
      </c>
      <c r="E280" s="5">
        <f>SUM(E281)</f>
        <v>831783.88</v>
      </c>
      <c r="F280" s="5">
        <f>SUM(F281)</f>
        <v>831783.88</v>
      </c>
    </row>
    <row r="281" spans="1:6" ht="12.75">
      <c r="A281" s="6" t="s">
        <v>164</v>
      </c>
      <c r="B281" s="6" t="s">
        <v>581</v>
      </c>
      <c r="C281" s="6" t="s">
        <v>582</v>
      </c>
      <c r="D281" s="6">
        <f>SUM(D282:D283)</f>
        <v>831783.88</v>
      </c>
      <c r="E281" s="6">
        <f>SUM(E282:E283)</f>
        <v>831783.88</v>
      </c>
      <c r="F281" s="6">
        <f>SUM(F282:F283)</f>
        <v>831783.88</v>
      </c>
    </row>
    <row r="282" spans="1:6" ht="12.75">
      <c r="A282" t="s">
        <v>583</v>
      </c>
      <c r="B282" t="s">
        <v>225</v>
      </c>
      <c r="C282" t="s">
        <v>584</v>
      </c>
      <c r="D282" s="2">
        <v>361402.38</v>
      </c>
      <c r="E282" s="2">
        <v>361402.38</v>
      </c>
      <c r="F282" s="2">
        <v>361402.38</v>
      </c>
    </row>
    <row r="283" spans="1:6" ht="12.75">
      <c r="A283" t="s">
        <v>585</v>
      </c>
      <c r="B283" t="s">
        <v>225</v>
      </c>
      <c r="C283" t="s">
        <v>586</v>
      </c>
      <c r="D283" s="2">
        <v>470381.5</v>
      </c>
      <c r="E283" s="2">
        <v>470381.5</v>
      </c>
      <c r="F283" s="2">
        <v>470381.5</v>
      </c>
    </row>
    <row r="284" spans="1:6" ht="12.75">
      <c r="A284" s="5" t="s">
        <v>161</v>
      </c>
      <c r="B284" s="5" t="s">
        <v>183</v>
      </c>
      <c r="C284" s="5" t="s">
        <v>587</v>
      </c>
      <c r="D284" s="5">
        <f>SUM(D285)</f>
        <v>134400</v>
      </c>
      <c r="E284" s="5">
        <f>SUM(E285)</f>
        <v>134400</v>
      </c>
      <c r="F284" s="5">
        <f>SUM(F285)</f>
        <v>134400</v>
      </c>
    </row>
    <row r="285" spans="1:6" ht="12.75">
      <c r="A285" s="6" t="s">
        <v>164</v>
      </c>
      <c r="B285" s="6" t="s">
        <v>581</v>
      </c>
      <c r="C285" s="6" t="s">
        <v>582</v>
      </c>
      <c r="D285" s="6">
        <f>SUM(D286:D286)</f>
        <v>134400</v>
      </c>
      <c r="E285" s="6">
        <f>SUM(E286:E286)</f>
        <v>134400</v>
      </c>
      <c r="F285" s="6">
        <f>SUM(F286:F286)</f>
        <v>134400</v>
      </c>
    </row>
    <row r="286" spans="1:6" ht="12.75">
      <c r="A286" t="s">
        <v>588</v>
      </c>
      <c r="B286" t="s">
        <v>231</v>
      </c>
      <c r="C286" t="s">
        <v>589</v>
      </c>
      <c r="D286" s="2">
        <v>134400</v>
      </c>
      <c r="E286" s="2">
        <v>134400</v>
      </c>
      <c r="F286" s="2">
        <v>134400</v>
      </c>
    </row>
    <row r="287" spans="1:6" ht="12.75">
      <c r="A287" s="5" t="s">
        <v>158</v>
      </c>
      <c r="B287" s="5" t="s">
        <v>592</v>
      </c>
      <c r="C287" s="5" t="s">
        <v>593</v>
      </c>
      <c r="D287" s="5">
        <f>SUM(D288,D293,D301,D304,D307)</f>
        <v>856108.44</v>
      </c>
      <c r="E287" s="5">
        <f>SUM(E288,E293,E301,E304,E307)</f>
        <v>856108.44</v>
      </c>
      <c r="F287" s="5">
        <f>SUM(F288,F293,F301,F304,F307)</f>
        <v>856108.44</v>
      </c>
    </row>
    <row r="288" spans="1:6" ht="12.75">
      <c r="A288" s="5" t="s">
        <v>161</v>
      </c>
      <c r="B288" s="5" t="s">
        <v>162</v>
      </c>
      <c r="C288" s="5" t="s">
        <v>594</v>
      </c>
      <c r="D288" s="5">
        <f>SUM(D289,D291)</f>
        <v>683108.44</v>
      </c>
      <c r="E288" s="5">
        <f>SUM(E289,E291)</f>
        <v>683108.44</v>
      </c>
      <c r="F288" s="5">
        <f>SUM(F289,F291)</f>
        <v>683108.44</v>
      </c>
    </row>
    <row r="289" spans="1:6" ht="12.75">
      <c r="A289" s="6" t="s">
        <v>164</v>
      </c>
      <c r="B289" s="6" t="s">
        <v>595</v>
      </c>
      <c r="C289" s="6" t="s">
        <v>596</v>
      </c>
      <c r="D289" s="6">
        <f>SUM(D290)</f>
        <v>673108.44</v>
      </c>
      <c r="E289" s="6">
        <f>SUM(E290)</f>
        <v>673108.44</v>
      </c>
      <c r="F289" s="6">
        <f>SUM(F290)</f>
        <v>673108.44</v>
      </c>
    </row>
    <row r="290" spans="1:6" ht="12.75">
      <c r="A290" t="s">
        <v>597</v>
      </c>
      <c r="B290" t="s">
        <v>225</v>
      </c>
      <c r="C290" t="s">
        <v>598</v>
      </c>
      <c r="D290" s="2">
        <v>673108.44</v>
      </c>
      <c r="E290" s="2">
        <v>673108.44</v>
      </c>
      <c r="F290" s="2">
        <v>673108.44</v>
      </c>
    </row>
    <row r="291" spans="1:6" ht="12.75">
      <c r="A291" s="6" t="s">
        <v>164</v>
      </c>
      <c r="B291" s="6" t="s">
        <v>535</v>
      </c>
      <c r="C291" s="6" t="s">
        <v>536</v>
      </c>
      <c r="D291" s="6">
        <f>SUM(D292)</f>
        <v>10000</v>
      </c>
      <c r="E291" s="6">
        <f>SUM(E292)</f>
        <v>10000</v>
      </c>
      <c r="F291" s="6">
        <f>SUM(F292)</f>
        <v>10000</v>
      </c>
    </row>
    <row r="292" spans="1:6" ht="12.75">
      <c r="A292" t="s">
        <v>599</v>
      </c>
      <c r="B292" t="s">
        <v>239</v>
      </c>
      <c r="C292" t="s">
        <v>240</v>
      </c>
      <c r="D292" s="2">
        <v>10000</v>
      </c>
      <c r="E292" s="2">
        <v>10000</v>
      </c>
      <c r="F292" s="2">
        <v>10000</v>
      </c>
    </row>
    <row r="293" spans="1:6" ht="12.75">
      <c r="A293" s="5" t="s">
        <v>161</v>
      </c>
      <c r="B293" s="5" t="s">
        <v>183</v>
      </c>
      <c r="C293" s="5" t="s">
        <v>600</v>
      </c>
      <c r="D293" s="5">
        <f>SUM(D294,D297,D299,D301,D304,D307)</f>
        <v>131000</v>
      </c>
      <c r="E293" s="5">
        <f>SUM(E294,E297,E299,E301,E304,E307)</f>
        <v>131000</v>
      </c>
      <c r="F293" s="5">
        <f>SUM(F294,F297,F299,F301,F304,F307)</f>
        <v>131000</v>
      </c>
    </row>
    <row r="294" spans="1:6" ht="12.75">
      <c r="A294" s="6" t="s">
        <v>164</v>
      </c>
      <c r="B294" s="6" t="s">
        <v>595</v>
      </c>
      <c r="C294" s="6" t="s">
        <v>596</v>
      </c>
      <c r="D294" s="6">
        <f>SUM(D295:D296)</f>
        <v>21000</v>
      </c>
      <c r="E294" s="6">
        <f>SUM(E295:E296)</f>
        <v>21000</v>
      </c>
      <c r="F294" s="6">
        <f>SUM(F295:F296)</f>
        <v>21000</v>
      </c>
    </row>
    <row r="295" spans="1:6" ht="12.75">
      <c r="A295" t="s">
        <v>601</v>
      </c>
      <c r="B295" t="s">
        <v>376</v>
      </c>
      <c r="C295" t="s">
        <v>602</v>
      </c>
      <c r="D295" s="2">
        <v>20000</v>
      </c>
      <c r="E295" s="2">
        <v>20000</v>
      </c>
      <c r="F295" s="2">
        <v>20000</v>
      </c>
    </row>
    <row r="296" spans="1:6" ht="12.75">
      <c r="A296" t="s">
        <v>603</v>
      </c>
      <c r="B296" t="s">
        <v>376</v>
      </c>
      <c r="C296" t="s">
        <v>604</v>
      </c>
      <c r="D296" s="2">
        <v>1000</v>
      </c>
      <c r="E296" s="2">
        <v>1000</v>
      </c>
      <c r="F296" s="2">
        <v>1000</v>
      </c>
    </row>
    <row r="297" spans="1:6" ht="12.75">
      <c r="A297" s="6" t="s">
        <v>164</v>
      </c>
      <c r="B297" s="6" t="s">
        <v>605</v>
      </c>
      <c r="C297" s="6" t="s">
        <v>606</v>
      </c>
      <c r="D297" s="6">
        <f>SUM(D298)</f>
        <v>8000</v>
      </c>
      <c r="E297" s="6">
        <f>SUM(E298)</f>
        <v>8000</v>
      </c>
      <c r="F297" s="6">
        <f>SUM(F298)</f>
        <v>8000</v>
      </c>
    </row>
    <row r="298" spans="1:6" ht="12.75">
      <c r="A298" t="s">
        <v>607</v>
      </c>
      <c r="B298" t="s">
        <v>376</v>
      </c>
      <c r="C298" t="s">
        <v>608</v>
      </c>
      <c r="D298" s="2">
        <v>8000</v>
      </c>
      <c r="E298" s="2">
        <v>8000</v>
      </c>
      <c r="F298" s="2">
        <v>8000</v>
      </c>
    </row>
    <row r="299" spans="1:6" ht="12.75">
      <c r="A299" s="6" t="s">
        <v>164</v>
      </c>
      <c r="B299" s="6" t="s">
        <v>609</v>
      </c>
      <c r="C299" s="6" t="s">
        <v>610</v>
      </c>
      <c r="D299" s="6">
        <f>SUM(D300)</f>
        <v>60000</v>
      </c>
      <c r="E299" s="6">
        <f>SUM(E300)</f>
        <v>60000</v>
      </c>
      <c r="F299" s="6">
        <f>SUM(F300)</f>
        <v>60000</v>
      </c>
    </row>
    <row r="300" spans="1:6" ht="12.75">
      <c r="A300" t="s">
        <v>611</v>
      </c>
      <c r="B300" t="s">
        <v>317</v>
      </c>
      <c r="C300" t="s">
        <v>612</v>
      </c>
      <c r="D300" s="2">
        <v>60000</v>
      </c>
      <c r="E300" s="2">
        <v>60000</v>
      </c>
      <c r="F300" s="2">
        <v>60000</v>
      </c>
    </row>
    <row r="301" spans="1:6" ht="12.75">
      <c r="A301" s="5" t="s">
        <v>161</v>
      </c>
      <c r="B301" s="5" t="s">
        <v>190</v>
      </c>
      <c r="C301" s="5" t="s">
        <v>613</v>
      </c>
      <c r="D301" s="5">
        <f aca="true" t="shared" si="25" ref="D301:F302">SUM(D302)</f>
        <v>10000</v>
      </c>
      <c r="E301" s="5">
        <f t="shared" si="25"/>
        <v>10000</v>
      </c>
      <c r="F301" s="5">
        <f t="shared" si="25"/>
        <v>10000</v>
      </c>
    </row>
    <row r="302" spans="1:6" ht="12.75">
      <c r="A302" s="6" t="s">
        <v>164</v>
      </c>
      <c r="B302" s="6" t="s">
        <v>535</v>
      </c>
      <c r="C302" s="6" t="s">
        <v>536</v>
      </c>
      <c r="D302" s="6">
        <f t="shared" si="25"/>
        <v>10000</v>
      </c>
      <c r="E302" s="6">
        <f t="shared" si="25"/>
        <v>10000</v>
      </c>
      <c r="F302" s="6">
        <f t="shared" si="25"/>
        <v>10000</v>
      </c>
    </row>
    <row r="303" spans="1:6" ht="12.75">
      <c r="A303" t="s">
        <v>614</v>
      </c>
      <c r="B303" t="s">
        <v>225</v>
      </c>
      <c r="C303" t="s">
        <v>374</v>
      </c>
      <c r="D303" s="2">
        <v>10000</v>
      </c>
      <c r="E303" s="2">
        <v>10000</v>
      </c>
      <c r="F303" s="2">
        <v>10000</v>
      </c>
    </row>
    <row r="304" spans="1:6" ht="12.75">
      <c r="A304" s="5" t="s">
        <v>161</v>
      </c>
      <c r="B304" s="5" t="s">
        <v>195</v>
      </c>
      <c r="C304" s="5" t="s">
        <v>615</v>
      </c>
      <c r="D304" s="5">
        <f aca="true" t="shared" si="26" ref="D304:F305">SUM(D305)</f>
        <v>7000</v>
      </c>
      <c r="E304" s="5">
        <f t="shared" si="26"/>
        <v>7000</v>
      </c>
      <c r="F304" s="5">
        <f t="shared" si="26"/>
        <v>7000</v>
      </c>
    </row>
    <row r="305" spans="1:6" ht="12.75">
      <c r="A305" s="6" t="s">
        <v>164</v>
      </c>
      <c r="B305" s="6" t="s">
        <v>535</v>
      </c>
      <c r="C305" s="6" t="s">
        <v>536</v>
      </c>
      <c r="D305" s="6">
        <f t="shared" si="26"/>
        <v>7000</v>
      </c>
      <c r="E305" s="6">
        <f t="shared" si="26"/>
        <v>7000</v>
      </c>
      <c r="F305" s="6">
        <f t="shared" si="26"/>
        <v>7000</v>
      </c>
    </row>
    <row r="306" spans="1:6" ht="12.75">
      <c r="A306" t="s">
        <v>616</v>
      </c>
      <c r="B306" t="s">
        <v>231</v>
      </c>
      <c r="C306" t="s">
        <v>617</v>
      </c>
      <c r="D306" s="2">
        <v>7000</v>
      </c>
      <c r="E306" s="2">
        <v>7000</v>
      </c>
      <c r="F306" s="2">
        <v>7000</v>
      </c>
    </row>
    <row r="307" spans="1:6" ht="12.75">
      <c r="A307" s="5" t="s">
        <v>161</v>
      </c>
      <c r="B307" s="5" t="s">
        <v>399</v>
      </c>
      <c r="C307" s="5" t="s">
        <v>590</v>
      </c>
      <c r="D307" s="5">
        <f>SUM(D308)</f>
        <v>25000</v>
      </c>
      <c r="E307" s="5">
        <f>SUM(E308)</f>
        <v>25000</v>
      </c>
      <c r="F307" s="5">
        <f>SUM(F308)</f>
        <v>25000</v>
      </c>
    </row>
    <row r="308" spans="1:6" ht="12.75">
      <c r="A308" s="6" t="s">
        <v>164</v>
      </c>
      <c r="B308" s="6" t="s">
        <v>595</v>
      </c>
      <c r="C308" s="6" t="s">
        <v>596</v>
      </c>
      <c r="D308" s="6">
        <f>SUM(D309:D310)</f>
        <v>25000</v>
      </c>
      <c r="E308" s="6">
        <f>SUM(E309:E310)</f>
        <v>25000</v>
      </c>
      <c r="F308" s="6">
        <f>SUM(F309:F310)</f>
        <v>25000</v>
      </c>
    </row>
    <row r="309" spans="1:6" ht="12.75">
      <c r="A309" t="s">
        <v>618</v>
      </c>
      <c r="B309" t="s">
        <v>225</v>
      </c>
      <c r="C309" t="s">
        <v>374</v>
      </c>
      <c r="D309" s="2">
        <v>20000</v>
      </c>
      <c r="E309" s="2">
        <v>20000</v>
      </c>
      <c r="F309" s="2">
        <v>20000</v>
      </c>
    </row>
    <row r="310" spans="1:6" ht="12.75">
      <c r="A310" t="s">
        <v>619</v>
      </c>
      <c r="B310" t="s">
        <v>225</v>
      </c>
      <c r="C310" t="s">
        <v>620</v>
      </c>
      <c r="D310" s="2">
        <v>5000</v>
      </c>
      <c r="E310" s="2">
        <v>5000</v>
      </c>
      <c r="F310" s="2">
        <v>5000</v>
      </c>
    </row>
    <row r="311" spans="1:6" ht="12.75">
      <c r="A311" s="5" t="s">
        <v>158</v>
      </c>
      <c r="B311" s="5" t="s">
        <v>621</v>
      </c>
      <c r="C311" s="5" t="s">
        <v>622</v>
      </c>
      <c r="D311" s="5">
        <f>SUM(D312,D315,D318)</f>
        <v>470000</v>
      </c>
      <c r="E311" s="5">
        <f>SUM(E312,E315,E318)</f>
        <v>470000</v>
      </c>
      <c r="F311" s="5">
        <f>SUM(F312,F315,F318)</f>
        <v>470000</v>
      </c>
    </row>
    <row r="312" spans="1:6" ht="12.75">
      <c r="A312" s="5" t="s">
        <v>161</v>
      </c>
      <c r="B312" s="5" t="s">
        <v>162</v>
      </c>
      <c r="C312" s="5" t="s">
        <v>623</v>
      </c>
      <c r="D312" s="5">
        <f aca="true" t="shared" si="27" ref="D312:F313">SUM(D313)</f>
        <v>200000</v>
      </c>
      <c r="E312" s="5">
        <f t="shared" si="27"/>
        <v>200000</v>
      </c>
      <c r="F312" s="5">
        <f t="shared" si="27"/>
        <v>200000</v>
      </c>
    </row>
    <row r="313" spans="1:6" ht="12.75">
      <c r="A313" s="6" t="s">
        <v>164</v>
      </c>
      <c r="B313" s="6" t="s">
        <v>624</v>
      </c>
      <c r="C313" s="6" t="s">
        <v>625</v>
      </c>
      <c r="D313" s="6">
        <f t="shared" si="27"/>
        <v>200000</v>
      </c>
      <c r="E313" s="6">
        <f t="shared" si="27"/>
        <v>200000</v>
      </c>
      <c r="F313" s="6">
        <f t="shared" si="27"/>
        <v>200000</v>
      </c>
    </row>
    <row r="314" spans="1:6" ht="12.75">
      <c r="A314" t="s">
        <v>626</v>
      </c>
      <c r="B314" t="s">
        <v>225</v>
      </c>
      <c r="C314" t="s">
        <v>374</v>
      </c>
      <c r="D314" s="2">
        <v>200000</v>
      </c>
      <c r="E314" s="2">
        <v>200000</v>
      </c>
      <c r="F314" s="2">
        <v>200000</v>
      </c>
    </row>
    <row r="315" spans="1:6" ht="12.75">
      <c r="A315" s="5" t="s">
        <v>161</v>
      </c>
      <c r="B315" s="5" t="s">
        <v>183</v>
      </c>
      <c r="C315" s="5" t="s">
        <v>627</v>
      </c>
      <c r="D315" s="5">
        <f aca="true" t="shared" si="28" ref="D315:F316">SUM(D316)</f>
        <v>230000</v>
      </c>
      <c r="E315" s="5">
        <f t="shared" si="28"/>
        <v>230000</v>
      </c>
      <c r="F315" s="5">
        <f t="shared" si="28"/>
        <v>230000</v>
      </c>
    </row>
    <row r="316" spans="1:6" ht="12.75">
      <c r="A316" s="6" t="s">
        <v>164</v>
      </c>
      <c r="B316" s="6" t="s">
        <v>624</v>
      </c>
      <c r="C316" s="6" t="s">
        <v>625</v>
      </c>
      <c r="D316" s="6">
        <f t="shared" si="28"/>
        <v>230000</v>
      </c>
      <c r="E316" s="6">
        <f t="shared" si="28"/>
        <v>230000</v>
      </c>
      <c r="F316" s="6">
        <f t="shared" si="28"/>
        <v>230000</v>
      </c>
    </row>
    <row r="317" spans="1:6" ht="12.75">
      <c r="A317" t="s">
        <v>628</v>
      </c>
      <c r="B317" t="s">
        <v>218</v>
      </c>
      <c r="C317" t="s">
        <v>370</v>
      </c>
      <c r="D317" s="2">
        <v>230000</v>
      </c>
      <c r="E317" s="2">
        <v>230000</v>
      </c>
      <c r="F317" s="2">
        <v>230000</v>
      </c>
    </row>
    <row r="318" spans="1:6" ht="12.75">
      <c r="A318" s="5" t="s">
        <v>161</v>
      </c>
      <c r="B318" s="5" t="s">
        <v>190</v>
      </c>
      <c r="C318" s="5" t="s">
        <v>629</v>
      </c>
      <c r="D318" s="5">
        <f aca="true" t="shared" si="29" ref="D318:F319">SUM(D319)</f>
        <v>40000</v>
      </c>
      <c r="E318" s="5">
        <f t="shared" si="29"/>
        <v>40000</v>
      </c>
      <c r="F318" s="5">
        <f t="shared" si="29"/>
        <v>40000</v>
      </c>
    </row>
    <row r="319" spans="1:6" ht="12.75">
      <c r="A319" s="6" t="s">
        <v>164</v>
      </c>
      <c r="B319" s="6" t="s">
        <v>624</v>
      </c>
      <c r="C319" s="6" t="s">
        <v>625</v>
      </c>
      <c r="D319" s="6">
        <f t="shared" si="29"/>
        <v>40000</v>
      </c>
      <c r="E319" s="6">
        <f t="shared" si="29"/>
        <v>40000</v>
      </c>
      <c r="F319" s="6">
        <f t="shared" si="29"/>
        <v>40000</v>
      </c>
    </row>
    <row r="320" spans="1:6" ht="12.75">
      <c r="A320" t="s">
        <v>630</v>
      </c>
      <c r="B320" t="s">
        <v>225</v>
      </c>
      <c r="C320" t="s">
        <v>374</v>
      </c>
      <c r="D320" s="2">
        <v>40000</v>
      </c>
      <c r="E320" s="2">
        <v>40000</v>
      </c>
      <c r="F320" s="2">
        <v>40000</v>
      </c>
    </row>
    <row r="321" spans="1:6" ht="12.75">
      <c r="A321" s="5" t="s">
        <v>158</v>
      </c>
      <c r="B321" s="5" t="s">
        <v>631</v>
      </c>
      <c r="C321" s="5" t="s">
        <v>632</v>
      </c>
      <c r="D321" s="5">
        <f aca="true" t="shared" si="30" ref="D321:F322">SUM(D322)</f>
        <v>115000</v>
      </c>
      <c r="E321" s="5">
        <f t="shared" si="30"/>
        <v>115000</v>
      </c>
      <c r="F321" s="5">
        <f t="shared" si="30"/>
        <v>115000</v>
      </c>
    </row>
    <row r="322" spans="1:6" ht="12.75">
      <c r="A322" s="5" t="s">
        <v>161</v>
      </c>
      <c r="B322" s="5" t="s">
        <v>162</v>
      </c>
      <c r="C322" s="5" t="s">
        <v>633</v>
      </c>
      <c r="D322" s="5">
        <f t="shared" si="30"/>
        <v>115000</v>
      </c>
      <c r="E322" s="5">
        <f t="shared" si="30"/>
        <v>115000</v>
      </c>
      <c r="F322" s="5">
        <f t="shared" si="30"/>
        <v>115000</v>
      </c>
    </row>
    <row r="323" spans="1:6" ht="12.75">
      <c r="A323" s="6" t="s">
        <v>164</v>
      </c>
      <c r="B323" s="6" t="s">
        <v>535</v>
      </c>
      <c r="C323" s="6" t="s">
        <v>536</v>
      </c>
      <c r="D323" s="6">
        <f>SUM(D324:D325)</f>
        <v>115000</v>
      </c>
      <c r="E323" s="6">
        <f>SUM(E324:E325)</f>
        <v>115000</v>
      </c>
      <c r="F323" s="6">
        <f>SUM(F324:F325)</f>
        <v>115000</v>
      </c>
    </row>
    <row r="324" spans="1:6" ht="12.75">
      <c r="A324" t="s">
        <v>634</v>
      </c>
      <c r="B324" t="s">
        <v>225</v>
      </c>
      <c r="C324" t="s">
        <v>374</v>
      </c>
      <c r="D324" s="2">
        <v>90000</v>
      </c>
      <c r="E324" s="2">
        <v>90000</v>
      </c>
      <c r="F324" s="2">
        <v>90000</v>
      </c>
    </row>
    <row r="325" spans="1:6" ht="12.75">
      <c r="A325" t="s">
        <v>818</v>
      </c>
      <c r="B325" s="11">
        <v>3232</v>
      </c>
      <c r="C325" t="s">
        <v>788</v>
      </c>
      <c r="D325" s="2">
        <v>25000</v>
      </c>
      <c r="E325" s="2">
        <v>25000</v>
      </c>
      <c r="F325" s="2">
        <v>25000</v>
      </c>
    </row>
    <row r="326" spans="1:6" ht="12.75">
      <c r="A326" s="5" t="s">
        <v>158</v>
      </c>
      <c r="B326" s="5" t="s">
        <v>415</v>
      </c>
      <c r="C326" s="5" t="s">
        <v>635</v>
      </c>
      <c r="D326" s="5">
        <f>SUM(D327,D330,D334,D337,D343)</f>
        <v>279000</v>
      </c>
      <c r="E326" s="5">
        <f>SUM(E327,E330,E334,E337,E343)</f>
        <v>279000</v>
      </c>
      <c r="F326" s="5">
        <f>SUM(F327,F330,F334,F337,F343)</f>
        <v>279000</v>
      </c>
    </row>
    <row r="327" spans="1:6" ht="12.75">
      <c r="A327" s="5" t="s">
        <v>161</v>
      </c>
      <c r="B327" s="5" t="s">
        <v>162</v>
      </c>
      <c r="C327" s="5" t="s">
        <v>636</v>
      </c>
      <c r="D327" s="5">
        <f aca="true" t="shared" si="31" ref="D327:F328">SUM(D328)</f>
        <v>5000</v>
      </c>
      <c r="E327" s="5">
        <f t="shared" si="31"/>
        <v>5000</v>
      </c>
      <c r="F327" s="5">
        <f t="shared" si="31"/>
        <v>5000</v>
      </c>
    </row>
    <row r="328" spans="1:6" ht="12.75">
      <c r="A328" s="6" t="s">
        <v>164</v>
      </c>
      <c r="B328" s="6" t="s">
        <v>535</v>
      </c>
      <c r="C328" s="6" t="s">
        <v>536</v>
      </c>
      <c r="D328" s="6">
        <f t="shared" si="31"/>
        <v>5000</v>
      </c>
      <c r="E328" s="6">
        <f t="shared" si="31"/>
        <v>5000</v>
      </c>
      <c r="F328" s="6">
        <f t="shared" si="31"/>
        <v>5000</v>
      </c>
    </row>
    <row r="329" spans="1:6" ht="12.75">
      <c r="A329" t="s">
        <v>637</v>
      </c>
      <c r="B329" t="s">
        <v>376</v>
      </c>
      <c r="C329" t="s">
        <v>377</v>
      </c>
      <c r="D329" s="2">
        <v>5000</v>
      </c>
      <c r="E329" s="2">
        <v>5000</v>
      </c>
      <c r="F329" s="2">
        <v>5000</v>
      </c>
    </row>
    <row r="330" spans="1:6" ht="12.75">
      <c r="A330" s="5" t="s">
        <v>161</v>
      </c>
      <c r="B330" s="5" t="s">
        <v>183</v>
      </c>
      <c r="C330" s="5" t="s">
        <v>638</v>
      </c>
      <c r="D330" s="5">
        <f>SUM(D332:D333)</f>
        <v>84000</v>
      </c>
      <c r="E330" s="5">
        <f>SUM(E332:E333)</f>
        <v>84000</v>
      </c>
      <c r="F330" s="5">
        <f>SUM(F332:F333)</f>
        <v>84000</v>
      </c>
    </row>
    <row r="331" spans="1:6" ht="12.75">
      <c r="A331" s="6" t="s">
        <v>164</v>
      </c>
      <c r="B331" s="6" t="s">
        <v>581</v>
      </c>
      <c r="C331" s="6" t="s">
        <v>582</v>
      </c>
      <c r="D331" s="6">
        <f>SUM(D332:D333)</f>
        <v>84000</v>
      </c>
      <c r="E331" s="6">
        <f>SUM(E332:E333)</f>
        <v>84000</v>
      </c>
      <c r="F331" s="6">
        <f>SUM(F332:F333)</f>
        <v>84000</v>
      </c>
    </row>
    <row r="332" spans="1:6" ht="12.75">
      <c r="A332" t="s">
        <v>639</v>
      </c>
      <c r="B332" t="s">
        <v>331</v>
      </c>
      <c r="C332" t="s">
        <v>640</v>
      </c>
      <c r="D332" s="2">
        <v>31000</v>
      </c>
      <c r="E332" s="2">
        <v>31000</v>
      </c>
      <c r="F332" s="2">
        <v>31000</v>
      </c>
    </row>
    <row r="333" spans="1:6" ht="12.75">
      <c r="A333" t="s">
        <v>641</v>
      </c>
      <c r="B333" t="s">
        <v>642</v>
      </c>
      <c r="C333" t="s">
        <v>643</v>
      </c>
      <c r="D333" s="2">
        <v>53000</v>
      </c>
      <c r="E333" s="2">
        <v>53000</v>
      </c>
      <c r="F333" s="2">
        <v>53000</v>
      </c>
    </row>
    <row r="334" spans="1:6" ht="12.75">
      <c r="A334" s="5" t="s">
        <v>161</v>
      </c>
      <c r="B334" s="5" t="s">
        <v>190</v>
      </c>
      <c r="C334" s="5" t="s">
        <v>644</v>
      </c>
      <c r="D334" s="5">
        <f aca="true" t="shared" si="32" ref="D334:F335">SUM(D335)</f>
        <v>20000</v>
      </c>
      <c r="E334" s="5">
        <f t="shared" si="32"/>
        <v>20000</v>
      </c>
      <c r="F334" s="5">
        <f t="shared" si="32"/>
        <v>20000</v>
      </c>
    </row>
    <row r="335" spans="1:6" ht="12.75">
      <c r="A335" s="6" t="s">
        <v>164</v>
      </c>
      <c r="B335" s="6" t="s">
        <v>645</v>
      </c>
      <c r="C335" s="6" t="s">
        <v>646</v>
      </c>
      <c r="D335" s="6">
        <f t="shared" si="32"/>
        <v>20000</v>
      </c>
      <c r="E335" s="6">
        <f t="shared" si="32"/>
        <v>20000</v>
      </c>
      <c r="F335" s="6">
        <f t="shared" si="32"/>
        <v>20000</v>
      </c>
    </row>
    <row r="336" spans="1:6" ht="12.75">
      <c r="A336" t="s">
        <v>647</v>
      </c>
      <c r="B336" t="s">
        <v>225</v>
      </c>
      <c r="C336" t="s">
        <v>648</v>
      </c>
      <c r="D336" s="2">
        <v>20000</v>
      </c>
      <c r="E336" s="2">
        <v>20000</v>
      </c>
      <c r="F336" s="2">
        <v>20000</v>
      </c>
    </row>
    <row r="337" spans="1:6" ht="12.75">
      <c r="A337" s="5" t="s">
        <v>161</v>
      </c>
      <c r="B337" s="5" t="s">
        <v>195</v>
      </c>
      <c r="C337" s="5" t="s">
        <v>635</v>
      </c>
      <c r="D337" s="5">
        <f>SUM(D338)</f>
        <v>165000</v>
      </c>
      <c r="E337" s="5">
        <f>SUM(E338)</f>
        <v>165000</v>
      </c>
      <c r="F337" s="5">
        <f>SUM(F338)</f>
        <v>165000</v>
      </c>
    </row>
    <row r="338" spans="1:6" ht="12.75">
      <c r="A338" s="6" t="s">
        <v>164</v>
      </c>
      <c r="B338" s="6" t="s">
        <v>535</v>
      </c>
      <c r="C338" s="6" t="s">
        <v>536</v>
      </c>
      <c r="D338" s="6">
        <f>SUM(D339:D342)</f>
        <v>165000</v>
      </c>
      <c r="E338" s="6">
        <f>SUM(E339:E342)</f>
        <v>165000</v>
      </c>
      <c r="F338" s="6">
        <f>SUM(F339:F342)</f>
        <v>165000</v>
      </c>
    </row>
    <row r="339" spans="1:6" ht="12.75">
      <c r="A339" t="s">
        <v>649</v>
      </c>
      <c r="B339" t="s">
        <v>376</v>
      </c>
      <c r="C339" t="s">
        <v>773</v>
      </c>
      <c r="D339" s="2">
        <v>110000</v>
      </c>
      <c r="E339" s="2">
        <v>110000</v>
      </c>
      <c r="F339" s="2">
        <v>110000</v>
      </c>
    </row>
    <row r="340" spans="1:6" ht="12.75">
      <c r="A340" t="s">
        <v>650</v>
      </c>
      <c r="B340" t="s">
        <v>234</v>
      </c>
      <c r="C340" t="s">
        <v>651</v>
      </c>
      <c r="D340" s="2">
        <v>30000</v>
      </c>
      <c r="E340" s="2">
        <v>30000</v>
      </c>
      <c r="F340" s="2">
        <v>30000</v>
      </c>
    </row>
    <row r="341" spans="1:6" ht="12.75">
      <c r="A341" t="s">
        <v>652</v>
      </c>
      <c r="B341" t="s">
        <v>234</v>
      </c>
      <c r="C341" t="s">
        <v>653</v>
      </c>
      <c r="D341" s="2">
        <v>20000</v>
      </c>
      <c r="E341" s="2">
        <v>20000</v>
      </c>
      <c r="F341" s="2">
        <v>20000</v>
      </c>
    </row>
    <row r="342" spans="1:6" ht="12.75">
      <c r="A342" t="s">
        <v>654</v>
      </c>
      <c r="B342" t="s">
        <v>246</v>
      </c>
      <c r="C342" t="s">
        <v>247</v>
      </c>
      <c r="D342" s="2">
        <v>5000</v>
      </c>
      <c r="E342" s="2">
        <v>5000</v>
      </c>
      <c r="F342" s="2">
        <v>5000</v>
      </c>
    </row>
    <row r="343" spans="1:6" ht="12.75">
      <c r="A343" s="5" t="s">
        <v>161</v>
      </c>
      <c r="B343" s="5" t="s">
        <v>399</v>
      </c>
      <c r="C343" s="5" t="s">
        <v>655</v>
      </c>
      <c r="D343" s="5">
        <f>SUM(D344)</f>
        <v>5000</v>
      </c>
      <c r="E343" s="5">
        <f>SUM(E344)</f>
        <v>5000</v>
      </c>
      <c r="F343" s="5">
        <f>SUM(F344)</f>
        <v>5000</v>
      </c>
    </row>
    <row r="344" spans="1:6" ht="12.75">
      <c r="A344" s="6" t="s">
        <v>164</v>
      </c>
      <c r="B344" s="6" t="s">
        <v>165</v>
      </c>
      <c r="C344" s="6" t="s">
        <v>166</v>
      </c>
      <c r="D344" s="6">
        <f>SUM(D345:D349)</f>
        <v>5000</v>
      </c>
      <c r="E344" s="6">
        <f>SUM(E345:E349)</f>
        <v>5000</v>
      </c>
      <c r="F344" s="6">
        <f>SUM(F345:F349)</f>
        <v>5000</v>
      </c>
    </row>
    <row r="345" spans="1:6" ht="12.75">
      <c r="A345" t="s">
        <v>656</v>
      </c>
      <c r="B345" t="s">
        <v>204</v>
      </c>
      <c r="C345" t="s">
        <v>205</v>
      </c>
      <c r="D345" s="2">
        <v>4000</v>
      </c>
      <c r="E345" s="2">
        <v>4000</v>
      </c>
      <c r="F345" s="2">
        <v>4000</v>
      </c>
    </row>
    <row r="346" spans="1:6" ht="12.75">
      <c r="A346" t="s">
        <v>657</v>
      </c>
      <c r="B346" t="s">
        <v>207</v>
      </c>
      <c r="C346" t="s">
        <v>208</v>
      </c>
      <c r="D346" s="2">
        <v>1000</v>
      </c>
      <c r="E346" s="2">
        <v>1000</v>
      </c>
      <c r="F346" s="2">
        <v>1000</v>
      </c>
    </row>
    <row r="347" spans="1:6" ht="12.75">
      <c r="A347" t="s">
        <v>658</v>
      </c>
      <c r="B347" t="s">
        <v>209</v>
      </c>
      <c r="C347" t="s">
        <v>659</v>
      </c>
      <c r="D347" s="2">
        <v>0</v>
      </c>
      <c r="E347" s="2">
        <v>0</v>
      </c>
      <c r="F347" s="2">
        <v>0</v>
      </c>
    </row>
    <row r="348" spans="1:6" ht="12.75">
      <c r="A348" t="s">
        <v>660</v>
      </c>
      <c r="B348" t="s">
        <v>294</v>
      </c>
      <c r="C348" t="s">
        <v>661</v>
      </c>
      <c r="D348" s="2">
        <v>0</v>
      </c>
      <c r="E348" s="2">
        <v>0</v>
      </c>
      <c r="F348" s="2">
        <v>0</v>
      </c>
    </row>
    <row r="349" spans="1:6" ht="12.75">
      <c r="A349" t="s">
        <v>662</v>
      </c>
      <c r="B349" t="s">
        <v>317</v>
      </c>
      <c r="C349" t="s">
        <v>663</v>
      </c>
      <c r="D349" s="2">
        <v>0</v>
      </c>
      <c r="E349" s="2">
        <v>0</v>
      </c>
      <c r="F349" s="2">
        <v>0</v>
      </c>
    </row>
    <row r="350" spans="1:6" ht="12.75">
      <c r="A350" s="5" t="s">
        <v>158</v>
      </c>
      <c r="B350" s="5" t="s">
        <v>664</v>
      </c>
      <c r="C350" s="5" t="s">
        <v>665</v>
      </c>
      <c r="D350" s="5">
        <f>SUM(D351,D355,D359,D367,D371,D375)</f>
        <v>6076576.55</v>
      </c>
      <c r="E350" s="5">
        <f>SUM(E351,E355,E359,E367,E371,E375)</f>
        <v>6460000</v>
      </c>
      <c r="F350" s="5">
        <f>SUM(F351,F355,F359,F367,F371,F375)</f>
        <v>4350000</v>
      </c>
    </row>
    <row r="351" spans="1:6" ht="12.75">
      <c r="A351" s="5" t="s">
        <v>277</v>
      </c>
      <c r="B351" s="5" t="s">
        <v>278</v>
      </c>
      <c r="C351" s="5" t="s">
        <v>666</v>
      </c>
      <c r="D351" s="5">
        <f>SUM(D352)</f>
        <v>2006576.55</v>
      </c>
      <c r="E351" s="5">
        <f>SUM(E352)</f>
        <v>0</v>
      </c>
      <c r="F351" s="5">
        <f>SUM(F352)</f>
        <v>0</v>
      </c>
    </row>
    <row r="352" spans="1:6" ht="12.75">
      <c r="A352" s="6" t="s">
        <v>164</v>
      </c>
      <c r="B352" s="6" t="s">
        <v>581</v>
      </c>
      <c r="C352" s="6" t="s">
        <v>582</v>
      </c>
      <c r="D352" s="6">
        <f>SUM(D353:D354)</f>
        <v>2006576.55</v>
      </c>
      <c r="E352" s="6">
        <f>SUM(E353:E354)</f>
        <v>0</v>
      </c>
      <c r="F352" s="6">
        <f>SUM(F353:F354)</f>
        <v>0</v>
      </c>
    </row>
    <row r="353" spans="1:6" ht="12.75">
      <c r="A353" t="s">
        <v>668</v>
      </c>
      <c r="B353" t="s">
        <v>667</v>
      </c>
      <c r="C353" t="s">
        <v>669</v>
      </c>
      <c r="D353" s="2">
        <v>1956576.55</v>
      </c>
      <c r="E353" s="2">
        <v>0</v>
      </c>
      <c r="F353" s="2">
        <v>0</v>
      </c>
    </row>
    <row r="354" spans="1:6" ht="12.75">
      <c r="A354" t="s">
        <v>819</v>
      </c>
      <c r="B354" s="11">
        <v>4213</v>
      </c>
      <c r="C354" s="10" t="s">
        <v>804</v>
      </c>
      <c r="D354" s="2">
        <v>50000</v>
      </c>
      <c r="E354" s="2">
        <v>0</v>
      </c>
      <c r="F354" s="2">
        <v>0</v>
      </c>
    </row>
    <row r="355" spans="1:6" ht="12.75">
      <c r="A355" s="5" t="s">
        <v>277</v>
      </c>
      <c r="B355" s="5" t="s">
        <v>670</v>
      </c>
      <c r="C355" s="5" t="s">
        <v>671</v>
      </c>
      <c r="D355" s="5">
        <f>SUM(D356)</f>
        <v>350000</v>
      </c>
      <c r="E355" s="5">
        <f>SUM(E356)</f>
        <v>3350000</v>
      </c>
      <c r="F355" s="5">
        <f>SUM(F356)</f>
        <v>4350000</v>
      </c>
    </row>
    <row r="356" spans="1:6" ht="12.75">
      <c r="A356" s="6" t="s">
        <v>164</v>
      </c>
      <c r="B356" s="6" t="s">
        <v>581</v>
      </c>
      <c r="C356" s="6" t="s">
        <v>582</v>
      </c>
      <c r="D356" s="6">
        <f>SUM(D357)</f>
        <v>350000</v>
      </c>
      <c r="E356" s="6">
        <f>SUM(E357:E358)</f>
        <v>3350000</v>
      </c>
      <c r="F356" s="6">
        <f>SUM(F357:F358)</f>
        <v>4350000</v>
      </c>
    </row>
    <row r="357" spans="1:6" ht="12.75">
      <c r="A357" t="s">
        <v>672</v>
      </c>
      <c r="B357" t="s">
        <v>516</v>
      </c>
      <c r="C357" t="s">
        <v>673</v>
      </c>
      <c r="D357" s="2">
        <v>350000</v>
      </c>
      <c r="E357" s="2">
        <v>350000</v>
      </c>
      <c r="F357" s="2">
        <v>350000</v>
      </c>
    </row>
    <row r="358" spans="1:6" ht="12.75">
      <c r="A358" t="s">
        <v>820</v>
      </c>
      <c r="B358" s="11">
        <v>4264</v>
      </c>
      <c r="C358" s="10" t="s">
        <v>669</v>
      </c>
      <c r="D358" s="2">
        <v>0</v>
      </c>
      <c r="E358" s="2">
        <v>3000000</v>
      </c>
      <c r="F358" s="2">
        <v>4000000</v>
      </c>
    </row>
    <row r="359" spans="1:6" ht="12.75">
      <c r="A359" s="5" t="s">
        <v>277</v>
      </c>
      <c r="B359" s="5" t="s">
        <v>674</v>
      </c>
      <c r="C359" s="5" t="s">
        <v>675</v>
      </c>
      <c r="D359" s="5">
        <f>SUM(D360)</f>
        <v>2240000</v>
      </c>
      <c r="E359" s="5">
        <f>SUM(E360)</f>
        <v>1710000</v>
      </c>
      <c r="F359" s="5">
        <f>SUM(F360)</f>
        <v>0</v>
      </c>
    </row>
    <row r="360" spans="1:6" ht="12.75">
      <c r="A360" s="6" t="s">
        <v>164</v>
      </c>
      <c r="B360" s="6" t="s">
        <v>581</v>
      </c>
      <c r="C360" s="6" t="s">
        <v>582</v>
      </c>
      <c r="D360" s="6">
        <f>SUM(D361:D366)</f>
        <v>2240000</v>
      </c>
      <c r="E360" s="6">
        <f>SUM(E361:E366)</f>
        <v>1710000</v>
      </c>
      <c r="F360" s="6">
        <f>SUM(F361:F365)</f>
        <v>0</v>
      </c>
    </row>
    <row r="361" spans="1:6" ht="12.75">
      <c r="A361" t="s">
        <v>676</v>
      </c>
      <c r="B361" t="s">
        <v>667</v>
      </c>
      <c r="C361" t="s">
        <v>775</v>
      </c>
      <c r="D361" s="2">
        <v>200000</v>
      </c>
      <c r="E361" s="2">
        <v>200000</v>
      </c>
      <c r="F361" s="2">
        <v>0</v>
      </c>
    </row>
    <row r="362" spans="1:6" ht="12.75">
      <c r="A362" t="s">
        <v>677</v>
      </c>
      <c r="B362" t="s">
        <v>667</v>
      </c>
      <c r="C362" t="s">
        <v>776</v>
      </c>
      <c r="D362" s="2">
        <v>300000</v>
      </c>
      <c r="E362" s="2">
        <v>210000</v>
      </c>
      <c r="F362" s="2">
        <v>0</v>
      </c>
    </row>
    <row r="363" spans="1:6" ht="12.75">
      <c r="A363" t="s">
        <v>821</v>
      </c>
      <c r="B363" t="s">
        <v>687</v>
      </c>
      <c r="C363" t="s">
        <v>777</v>
      </c>
      <c r="D363" s="2">
        <v>180000</v>
      </c>
      <c r="E363" s="2">
        <v>0</v>
      </c>
      <c r="F363" s="2">
        <v>0</v>
      </c>
    </row>
    <row r="364" spans="1:6" ht="12.75">
      <c r="A364" t="s">
        <v>822</v>
      </c>
      <c r="B364" t="s">
        <v>786</v>
      </c>
      <c r="C364" t="s">
        <v>778</v>
      </c>
      <c r="D364" s="2">
        <v>260000</v>
      </c>
      <c r="E364" s="2">
        <v>0</v>
      </c>
      <c r="F364" s="2">
        <v>0</v>
      </c>
    </row>
    <row r="365" spans="1:6" ht="12.75">
      <c r="A365" t="s">
        <v>823</v>
      </c>
      <c r="B365" t="s">
        <v>787</v>
      </c>
      <c r="C365" t="s">
        <v>779</v>
      </c>
      <c r="D365" s="2">
        <v>800000</v>
      </c>
      <c r="E365" s="2">
        <v>800000</v>
      </c>
      <c r="F365" s="2">
        <v>0</v>
      </c>
    </row>
    <row r="366" spans="3:6" ht="12.75">
      <c r="C366" t="s">
        <v>828</v>
      </c>
      <c r="D366" s="2">
        <v>500000</v>
      </c>
      <c r="E366" s="2">
        <v>500000</v>
      </c>
      <c r="F366" s="2">
        <v>0</v>
      </c>
    </row>
    <row r="367" spans="1:6" ht="12.75">
      <c r="A367" s="5" t="s">
        <v>277</v>
      </c>
      <c r="B367" s="5" t="s">
        <v>678</v>
      </c>
      <c r="C367" s="5" t="s">
        <v>679</v>
      </c>
      <c r="D367" s="5">
        <f>SUM(D368)</f>
        <v>1000000</v>
      </c>
      <c r="E367" s="5">
        <f>SUM(E368)</f>
        <v>1000000</v>
      </c>
      <c r="F367" s="5">
        <f>SUM(F368)</f>
        <v>0</v>
      </c>
    </row>
    <row r="368" spans="1:6" ht="12.75">
      <c r="A368" s="6" t="s">
        <v>164</v>
      </c>
      <c r="B368" s="6" t="s">
        <v>581</v>
      </c>
      <c r="C368" s="6" t="s">
        <v>582</v>
      </c>
      <c r="D368" s="6">
        <f>SUM(D369:D370)</f>
        <v>1000000</v>
      </c>
      <c r="E368" s="6">
        <f>SUM(E369:E370)</f>
        <v>1000000</v>
      </c>
      <c r="F368" s="6">
        <f>SUM(F369:F370)</f>
        <v>0</v>
      </c>
    </row>
    <row r="369" spans="1:6" ht="12.75">
      <c r="A369" t="s">
        <v>680</v>
      </c>
      <c r="B369" t="s">
        <v>331</v>
      </c>
      <c r="C369" t="s">
        <v>681</v>
      </c>
      <c r="D369" s="2">
        <v>24000</v>
      </c>
      <c r="E369" s="2">
        <v>0</v>
      </c>
      <c r="F369" s="2">
        <v>0</v>
      </c>
    </row>
    <row r="370" spans="1:6" ht="12.75">
      <c r="A370" t="s">
        <v>682</v>
      </c>
      <c r="B370" t="s">
        <v>667</v>
      </c>
      <c r="C370" t="s">
        <v>683</v>
      </c>
      <c r="D370" s="2">
        <v>976000</v>
      </c>
      <c r="E370" s="2">
        <v>1000000</v>
      </c>
      <c r="F370" s="2">
        <v>0</v>
      </c>
    </row>
    <row r="371" spans="1:6" ht="12.75">
      <c r="A371" s="5" t="s">
        <v>161</v>
      </c>
      <c r="B371" s="5" t="s">
        <v>195</v>
      </c>
      <c r="C371" s="5" t="s">
        <v>784</v>
      </c>
      <c r="D371" s="5">
        <f>SUM(D372)</f>
        <v>80000</v>
      </c>
      <c r="E371" s="5">
        <f>SUM(E372)</f>
        <v>0</v>
      </c>
      <c r="F371" s="5">
        <f>SUM(F372)</f>
        <v>0</v>
      </c>
    </row>
    <row r="372" spans="1:6" ht="12.75">
      <c r="A372" s="6" t="s">
        <v>164</v>
      </c>
      <c r="B372" s="6" t="s">
        <v>581</v>
      </c>
      <c r="C372" s="6" t="s">
        <v>582</v>
      </c>
      <c r="D372" s="6">
        <f>SUM(D373:D374)</f>
        <v>80000</v>
      </c>
      <c r="E372" s="6">
        <f>SUM(E373:E374)</f>
        <v>0</v>
      </c>
      <c r="F372" s="6">
        <f>SUM(F373:F374)</f>
        <v>0</v>
      </c>
    </row>
    <row r="373" spans="1:6" ht="12.75">
      <c r="A373" t="s">
        <v>591</v>
      </c>
      <c r="B373" s="11">
        <v>3239</v>
      </c>
      <c r="C373" t="s">
        <v>785</v>
      </c>
      <c r="D373" s="2">
        <v>30000</v>
      </c>
      <c r="E373" s="2">
        <v>0</v>
      </c>
      <c r="F373" s="2">
        <v>0</v>
      </c>
    </row>
    <row r="374" spans="1:6" ht="12.75">
      <c r="A374" t="s">
        <v>824</v>
      </c>
      <c r="B374" s="11">
        <v>4213</v>
      </c>
      <c r="C374" t="s">
        <v>669</v>
      </c>
      <c r="D374" s="2">
        <v>50000</v>
      </c>
      <c r="E374" s="2">
        <v>0</v>
      </c>
      <c r="F374" s="2">
        <v>0</v>
      </c>
    </row>
    <row r="375" spans="1:6" ht="12.75">
      <c r="A375" s="5" t="s">
        <v>161</v>
      </c>
      <c r="B375" s="5" t="s">
        <v>195</v>
      </c>
      <c r="C375" s="5" t="s">
        <v>806</v>
      </c>
      <c r="D375" s="5">
        <f>SUM(D376)</f>
        <v>400000</v>
      </c>
      <c r="E375" s="5">
        <f>SUM(E376)</f>
        <v>400000</v>
      </c>
      <c r="F375" s="5">
        <f>SUM(F376)</f>
        <v>0</v>
      </c>
    </row>
    <row r="376" spans="1:6" ht="12.75">
      <c r="A376" s="6" t="s">
        <v>164</v>
      </c>
      <c r="B376" s="6" t="s">
        <v>581</v>
      </c>
      <c r="C376" s="6" t="s">
        <v>582</v>
      </c>
      <c r="D376" s="6">
        <f>SUM(D377:D377)</f>
        <v>400000</v>
      </c>
      <c r="E376" s="6">
        <f>SUM(E377:E377)</f>
        <v>400000</v>
      </c>
      <c r="F376" s="6">
        <f>SUM(F377:F377)</f>
        <v>0</v>
      </c>
    </row>
    <row r="377" spans="1:6" ht="12.75">
      <c r="A377" t="s">
        <v>825</v>
      </c>
      <c r="B377" s="11">
        <v>4213</v>
      </c>
      <c r="C377" t="s">
        <v>669</v>
      </c>
      <c r="D377" s="2">
        <v>400000</v>
      </c>
      <c r="E377" s="2">
        <v>400000</v>
      </c>
      <c r="F377" s="2">
        <v>0</v>
      </c>
    </row>
    <row r="378" spans="1:6" ht="12.75">
      <c r="A378" s="5" t="s">
        <v>158</v>
      </c>
      <c r="B378" s="5" t="s">
        <v>684</v>
      </c>
      <c r="C378" s="5" t="s">
        <v>685</v>
      </c>
      <c r="D378" s="5">
        <f>SUM(D379,D382,D385,D390,D393,D396)</f>
        <v>2305000</v>
      </c>
      <c r="E378" s="5">
        <f>SUM(E379,E382,E385,E390,E393,E396)</f>
        <v>1555000</v>
      </c>
      <c r="F378" s="5">
        <f>SUM(F379,F382,F385,F390,F393,F396)</f>
        <v>105000</v>
      </c>
    </row>
    <row r="379" spans="1:6" ht="12.75">
      <c r="A379" s="5" t="s">
        <v>277</v>
      </c>
      <c r="B379" s="5" t="s">
        <v>278</v>
      </c>
      <c r="C379" s="5" t="s">
        <v>780</v>
      </c>
      <c r="D379" s="5">
        <f aca="true" t="shared" si="33" ref="D379:F380">SUM(D380)</f>
        <v>500000</v>
      </c>
      <c r="E379" s="5">
        <f t="shared" si="33"/>
        <v>0</v>
      </c>
      <c r="F379" s="5">
        <f t="shared" si="33"/>
        <v>0</v>
      </c>
    </row>
    <row r="380" spans="1:6" ht="12.75">
      <c r="A380" s="6" t="s">
        <v>164</v>
      </c>
      <c r="B380" s="6" t="s">
        <v>581</v>
      </c>
      <c r="C380" s="6" t="s">
        <v>582</v>
      </c>
      <c r="D380" s="6">
        <f t="shared" si="33"/>
        <v>500000</v>
      </c>
      <c r="E380" s="6">
        <f t="shared" si="33"/>
        <v>0</v>
      </c>
      <c r="F380" s="6">
        <f t="shared" si="33"/>
        <v>0</v>
      </c>
    </row>
    <row r="381" spans="1:6" ht="12.75">
      <c r="A381" t="s">
        <v>686</v>
      </c>
      <c r="B381" t="s">
        <v>687</v>
      </c>
      <c r="C381" t="s">
        <v>688</v>
      </c>
      <c r="D381" s="2">
        <v>500000</v>
      </c>
      <c r="E381" s="2">
        <v>0</v>
      </c>
      <c r="F381" s="2">
        <v>0</v>
      </c>
    </row>
    <row r="382" spans="1:6" ht="12.75">
      <c r="A382" s="5" t="s">
        <v>277</v>
      </c>
      <c r="B382" s="5" t="s">
        <v>670</v>
      </c>
      <c r="C382" s="5" t="s">
        <v>781</v>
      </c>
      <c r="D382" s="5">
        <f aca="true" t="shared" si="34" ref="D382:F383">SUM(D383)</f>
        <v>85000</v>
      </c>
      <c r="E382" s="5">
        <f t="shared" si="34"/>
        <v>0</v>
      </c>
      <c r="F382" s="5">
        <f t="shared" si="34"/>
        <v>0</v>
      </c>
    </row>
    <row r="383" spans="1:6" ht="12.75">
      <c r="A383" s="6" t="s">
        <v>164</v>
      </c>
      <c r="B383" s="6" t="s">
        <v>581</v>
      </c>
      <c r="C383" s="6" t="s">
        <v>582</v>
      </c>
      <c r="D383" s="6">
        <f t="shared" si="34"/>
        <v>85000</v>
      </c>
      <c r="E383" s="6">
        <f t="shared" si="34"/>
        <v>0</v>
      </c>
      <c r="F383" s="6">
        <f t="shared" si="34"/>
        <v>0</v>
      </c>
    </row>
    <row r="384" spans="1:6" ht="12.75">
      <c r="A384" t="s">
        <v>689</v>
      </c>
      <c r="B384" t="s">
        <v>687</v>
      </c>
      <c r="C384" t="s">
        <v>688</v>
      </c>
      <c r="D384" s="2">
        <v>85000</v>
      </c>
      <c r="E384" s="2">
        <v>0</v>
      </c>
      <c r="F384" s="2">
        <v>0</v>
      </c>
    </row>
    <row r="385" spans="1:6" ht="12.75">
      <c r="A385" s="5" t="s">
        <v>277</v>
      </c>
      <c r="B385" s="5" t="s">
        <v>674</v>
      </c>
      <c r="C385" s="5" t="s">
        <v>690</v>
      </c>
      <c r="D385" s="5">
        <f>SUM(D386)</f>
        <v>20000</v>
      </c>
      <c r="E385" s="5">
        <f>SUM(E386)</f>
        <v>105000</v>
      </c>
      <c r="F385" s="5">
        <f>SUM(F386)</f>
        <v>105000</v>
      </c>
    </row>
    <row r="386" spans="1:6" ht="12.75">
      <c r="A386" s="6" t="s">
        <v>164</v>
      </c>
      <c r="B386" s="6" t="s">
        <v>535</v>
      </c>
      <c r="C386" s="6" t="s">
        <v>536</v>
      </c>
      <c r="D386" s="6">
        <f>SUM(D387:D389)</f>
        <v>20000</v>
      </c>
      <c r="E386" s="6">
        <f>SUM(E387:E389)</f>
        <v>105000</v>
      </c>
      <c r="F386" s="6">
        <f>SUM(F387:F389)</f>
        <v>105000</v>
      </c>
    </row>
    <row r="387" spans="1:6" ht="12.75">
      <c r="A387" t="s">
        <v>691</v>
      </c>
      <c r="B387" t="s">
        <v>687</v>
      </c>
      <c r="C387" t="s">
        <v>692</v>
      </c>
      <c r="D387" s="2">
        <v>3000</v>
      </c>
      <c r="E387" s="2">
        <v>0</v>
      </c>
      <c r="F387" s="2">
        <v>0</v>
      </c>
    </row>
    <row r="388" spans="1:6" ht="12.75">
      <c r="A388" t="s">
        <v>693</v>
      </c>
      <c r="B388" t="s">
        <v>694</v>
      </c>
      <c r="C388" t="s">
        <v>695</v>
      </c>
      <c r="D388" s="2">
        <v>7000</v>
      </c>
      <c r="E388" s="2">
        <v>5000</v>
      </c>
      <c r="F388" s="2">
        <v>5000</v>
      </c>
    </row>
    <row r="389" spans="1:6" ht="12.75">
      <c r="A389" t="s">
        <v>826</v>
      </c>
      <c r="C389" s="10" t="s">
        <v>805</v>
      </c>
      <c r="D389" s="2">
        <v>10000</v>
      </c>
      <c r="E389" s="2">
        <v>100000</v>
      </c>
      <c r="F389" s="2">
        <v>100000</v>
      </c>
    </row>
    <row r="390" spans="1:6" ht="12.75">
      <c r="A390" s="5" t="s">
        <v>277</v>
      </c>
      <c r="B390" s="5" t="s">
        <v>698</v>
      </c>
      <c r="C390" s="5" t="s">
        <v>699</v>
      </c>
      <c r="D390" s="5">
        <f aca="true" t="shared" si="35" ref="D390:F391">SUM(D391)</f>
        <v>1400000</v>
      </c>
      <c r="E390" s="5">
        <f t="shared" si="35"/>
        <v>1000000</v>
      </c>
      <c r="F390" s="5">
        <f t="shared" si="35"/>
        <v>0</v>
      </c>
    </row>
    <row r="391" spans="1:6" ht="12.75">
      <c r="A391" s="6" t="s">
        <v>164</v>
      </c>
      <c r="B391" s="6" t="s">
        <v>696</v>
      </c>
      <c r="C391" s="6" t="s">
        <v>697</v>
      </c>
      <c r="D391" s="6">
        <f t="shared" si="35"/>
        <v>1400000</v>
      </c>
      <c r="E391" s="6">
        <f t="shared" si="35"/>
        <v>1000000</v>
      </c>
      <c r="F391" s="6">
        <f t="shared" si="35"/>
        <v>0</v>
      </c>
    </row>
    <row r="392" spans="1:6" ht="12.75">
      <c r="A392" t="s">
        <v>700</v>
      </c>
      <c r="B392" t="s">
        <v>687</v>
      </c>
      <c r="C392" t="s">
        <v>688</v>
      </c>
      <c r="D392" s="2">
        <v>1400000</v>
      </c>
      <c r="E392" s="2">
        <v>1000000</v>
      </c>
      <c r="F392" s="2">
        <v>0</v>
      </c>
    </row>
    <row r="393" spans="1:6" ht="12.75">
      <c r="A393" s="5" t="s">
        <v>277</v>
      </c>
      <c r="B393" s="5" t="s">
        <v>701</v>
      </c>
      <c r="C393" s="5" t="s">
        <v>702</v>
      </c>
      <c r="D393" s="5">
        <f aca="true" t="shared" si="36" ref="D393:F394">SUM(D394)</f>
        <v>100000</v>
      </c>
      <c r="E393" s="5">
        <f t="shared" si="36"/>
        <v>50000</v>
      </c>
      <c r="F393" s="5">
        <f t="shared" si="36"/>
        <v>0</v>
      </c>
    </row>
    <row r="394" spans="1:6" ht="12.75">
      <c r="A394" s="6" t="s">
        <v>164</v>
      </c>
      <c r="B394" s="6" t="s">
        <v>696</v>
      </c>
      <c r="C394" s="6" t="s">
        <v>697</v>
      </c>
      <c r="D394" s="6">
        <f t="shared" si="36"/>
        <v>100000</v>
      </c>
      <c r="E394" s="6">
        <f t="shared" si="36"/>
        <v>50000</v>
      </c>
      <c r="F394" s="6">
        <f t="shared" si="36"/>
        <v>0</v>
      </c>
    </row>
    <row r="395" spans="1:6" ht="12.75">
      <c r="A395" t="s">
        <v>703</v>
      </c>
      <c r="B395" t="s">
        <v>687</v>
      </c>
      <c r="C395" t="s">
        <v>782</v>
      </c>
      <c r="D395" s="2">
        <v>100000</v>
      </c>
      <c r="E395" s="2">
        <v>50000</v>
      </c>
      <c r="F395" s="2">
        <v>0</v>
      </c>
    </row>
    <row r="396" spans="1:6" ht="12.75">
      <c r="A396" s="5" t="s">
        <v>277</v>
      </c>
      <c r="B396" s="5" t="s">
        <v>278</v>
      </c>
      <c r="C396" s="5" t="s">
        <v>807</v>
      </c>
      <c r="D396" s="5">
        <f aca="true" t="shared" si="37" ref="D396:F397">SUM(D397)</f>
        <v>200000</v>
      </c>
      <c r="E396" s="5">
        <f t="shared" si="37"/>
        <v>400000</v>
      </c>
      <c r="F396" s="5">
        <f t="shared" si="37"/>
        <v>0</v>
      </c>
    </row>
    <row r="397" spans="1:6" ht="12.75">
      <c r="A397" s="6" t="s">
        <v>164</v>
      </c>
      <c r="B397" s="6" t="s">
        <v>581</v>
      </c>
      <c r="C397" s="6" t="s">
        <v>582</v>
      </c>
      <c r="D397" s="6">
        <f t="shared" si="37"/>
        <v>200000</v>
      </c>
      <c r="E397" s="6">
        <f t="shared" si="37"/>
        <v>400000</v>
      </c>
      <c r="F397" s="6">
        <f t="shared" si="37"/>
        <v>0</v>
      </c>
    </row>
    <row r="398" spans="1:6" ht="12.75">
      <c r="A398" t="s">
        <v>686</v>
      </c>
      <c r="B398" t="s">
        <v>687</v>
      </c>
      <c r="C398" t="s">
        <v>688</v>
      </c>
      <c r="D398" s="2">
        <v>200000</v>
      </c>
      <c r="E398" s="2">
        <v>400000</v>
      </c>
      <c r="F398" s="2">
        <v>0</v>
      </c>
    </row>
    <row r="399" spans="1:6" ht="12.75">
      <c r="A399" s="5" t="s">
        <v>158</v>
      </c>
      <c r="B399" s="5" t="s">
        <v>704</v>
      </c>
      <c r="C399" s="5" t="s">
        <v>705</v>
      </c>
      <c r="D399" s="5">
        <f aca="true" t="shared" si="38" ref="D399:F401">SUM(D400)</f>
        <v>150000</v>
      </c>
      <c r="E399" s="5">
        <f t="shared" si="38"/>
        <v>150000</v>
      </c>
      <c r="F399" s="5">
        <f t="shared" si="38"/>
        <v>150000</v>
      </c>
    </row>
    <row r="400" spans="1:6" ht="12.75">
      <c r="A400" s="5" t="s">
        <v>277</v>
      </c>
      <c r="B400" s="5" t="s">
        <v>278</v>
      </c>
      <c r="C400" s="5" t="s">
        <v>706</v>
      </c>
      <c r="D400" s="5">
        <f t="shared" si="38"/>
        <v>150000</v>
      </c>
      <c r="E400" s="5">
        <f t="shared" si="38"/>
        <v>150000</v>
      </c>
      <c r="F400" s="5">
        <f t="shared" si="38"/>
        <v>150000</v>
      </c>
    </row>
    <row r="401" spans="1:6" ht="12.75">
      <c r="A401" s="6" t="s">
        <v>164</v>
      </c>
      <c r="B401" s="6" t="s">
        <v>624</v>
      </c>
      <c r="C401" s="6" t="s">
        <v>625</v>
      </c>
      <c r="D401" s="6">
        <f t="shared" si="38"/>
        <v>150000</v>
      </c>
      <c r="E401" s="6">
        <f t="shared" si="38"/>
        <v>150000</v>
      </c>
      <c r="F401" s="6">
        <f t="shared" si="38"/>
        <v>150000</v>
      </c>
    </row>
    <row r="402" spans="1:6" ht="12.75">
      <c r="A402" t="s">
        <v>707</v>
      </c>
      <c r="B402" t="s">
        <v>687</v>
      </c>
      <c r="C402" t="s">
        <v>708</v>
      </c>
      <c r="D402" s="2">
        <v>150000</v>
      </c>
      <c r="E402" s="2">
        <v>150000</v>
      </c>
      <c r="F402" s="2">
        <v>150000</v>
      </c>
    </row>
    <row r="403" spans="1:6" ht="12.75">
      <c r="A403" s="5" t="s">
        <v>158</v>
      </c>
      <c r="B403" s="5" t="s">
        <v>709</v>
      </c>
      <c r="C403" s="5" t="s">
        <v>710</v>
      </c>
      <c r="D403" s="5">
        <f aca="true" t="shared" si="39" ref="D403:F404">SUM(D404)</f>
        <v>85000</v>
      </c>
      <c r="E403" s="5">
        <f t="shared" si="39"/>
        <v>50000</v>
      </c>
      <c r="F403" s="5">
        <f t="shared" si="39"/>
        <v>0</v>
      </c>
    </row>
    <row r="404" spans="1:6" ht="12.75">
      <c r="A404" s="5" t="s">
        <v>277</v>
      </c>
      <c r="B404" s="5" t="s">
        <v>670</v>
      </c>
      <c r="C404" s="5" t="s">
        <v>711</v>
      </c>
      <c r="D404" s="5">
        <f t="shared" si="39"/>
        <v>85000</v>
      </c>
      <c r="E404" s="5">
        <f t="shared" si="39"/>
        <v>50000</v>
      </c>
      <c r="F404" s="5">
        <f t="shared" si="39"/>
        <v>0</v>
      </c>
    </row>
    <row r="405" spans="1:6" ht="12.75">
      <c r="A405" s="6" t="s">
        <v>164</v>
      </c>
      <c r="B405" s="6" t="s">
        <v>535</v>
      </c>
      <c r="C405" s="6" t="s">
        <v>536</v>
      </c>
      <c r="D405" s="6">
        <f>SUM(D406)</f>
        <v>85000</v>
      </c>
      <c r="E405" s="6">
        <v>50000</v>
      </c>
      <c r="F405" s="6">
        <v>0</v>
      </c>
    </row>
    <row r="406" spans="1:6" ht="12.75">
      <c r="A406" t="s">
        <v>712</v>
      </c>
      <c r="B406" t="s">
        <v>687</v>
      </c>
      <c r="C406" t="s">
        <v>688</v>
      </c>
      <c r="D406" s="2">
        <v>85000</v>
      </c>
      <c r="E406" s="2">
        <v>50000</v>
      </c>
      <c r="F406" s="2">
        <v>0</v>
      </c>
    </row>
    <row r="407" spans="1:6" ht="12.75">
      <c r="A407" s="5" t="s">
        <v>158</v>
      </c>
      <c r="B407" s="5" t="s">
        <v>713</v>
      </c>
      <c r="C407" s="5" t="s">
        <v>714</v>
      </c>
      <c r="D407" s="5">
        <f>SUM(D408,D411,D414)</f>
        <v>385000</v>
      </c>
      <c r="E407" s="5">
        <f>SUM(E408,E411,E414)</f>
        <v>25000</v>
      </c>
      <c r="F407" s="5">
        <f>SUM(F408,F411,F414)</f>
        <v>25000</v>
      </c>
    </row>
    <row r="408" spans="1:6" ht="12.75">
      <c r="A408" s="5" t="s">
        <v>277</v>
      </c>
      <c r="B408" s="5" t="s">
        <v>670</v>
      </c>
      <c r="C408" s="5" t="s">
        <v>716</v>
      </c>
      <c r="D408" s="5">
        <f aca="true" t="shared" si="40" ref="D408:F409">SUM(D409)</f>
        <v>25000</v>
      </c>
      <c r="E408" s="5">
        <f t="shared" si="40"/>
        <v>25000</v>
      </c>
      <c r="F408" s="5">
        <f t="shared" si="40"/>
        <v>25000</v>
      </c>
    </row>
    <row r="409" spans="1:6" ht="12.75">
      <c r="A409" s="6" t="s">
        <v>164</v>
      </c>
      <c r="B409" s="6" t="s">
        <v>595</v>
      </c>
      <c r="C409" s="6" t="s">
        <v>596</v>
      </c>
      <c r="D409" s="6">
        <f t="shared" si="40"/>
        <v>25000</v>
      </c>
      <c r="E409" s="6">
        <f t="shared" si="40"/>
        <v>25000</v>
      </c>
      <c r="F409" s="6">
        <f t="shared" si="40"/>
        <v>25000</v>
      </c>
    </row>
    <row r="410" spans="1:6" ht="12.75">
      <c r="A410" t="s">
        <v>717</v>
      </c>
      <c r="B410" t="s">
        <v>718</v>
      </c>
      <c r="C410" t="s">
        <v>719</v>
      </c>
      <c r="D410" s="2">
        <v>25000</v>
      </c>
      <c r="E410" s="2">
        <v>25000</v>
      </c>
      <c r="F410" s="2">
        <v>25000</v>
      </c>
    </row>
    <row r="411" spans="1:6" ht="12.75">
      <c r="A411" s="5" t="s">
        <v>277</v>
      </c>
      <c r="B411" s="5" t="s">
        <v>670</v>
      </c>
      <c r="C411" s="5" t="s">
        <v>809</v>
      </c>
      <c r="D411" s="5">
        <f>SUM(D412)</f>
        <v>300000</v>
      </c>
      <c r="E411" s="5">
        <f>SUM(E412)</f>
        <v>0</v>
      </c>
      <c r="F411" s="5">
        <f>SUM(F412)</f>
        <v>0</v>
      </c>
    </row>
    <row r="412" spans="1:6" ht="12.75">
      <c r="A412" s="6" t="s">
        <v>164</v>
      </c>
      <c r="B412" s="6" t="s">
        <v>595</v>
      </c>
      <c r="C412" s="6" t="s">
        <v>596</v>
      </c>
      <c r="D412" s="6">
        <f>SUM(D413)</f>
        <v>300000</v>
      </c>
      <c r="E412" s="6">
        <v>0</v>
      </c>
      <c r="F412" s="6">
        <v>0</v>
      </c>
    </row>
    <row r="413" spans="1:6" ht="12.75">
      <c r="A413" t="s">
        <v>717</v>
      </c>
      <c r="B413" t="s">
        <v>718</v>
      </c>
      <c r="C413" t="s">
        <v>719</v>
      </c>
      <c r="D413" s="2">
        <v>300000</v>
      </c>
      <c r="E413" s="2">
        <v>0</v>
      </c>
      <c r="F413" s="2">
        <v>0</v>
      </c>
    </row>
    <row r="414" spans="1:6" ht="12.75">
      <c r="A414" s="5" t="s">
        <v>478</v>
      </c>
      <c r="B414" s="5" t="s">
        <v>479</v>
      </c>
      <c r="C414" s="5" t="s">
        <v>783</v>
      </c>
      <c r="D414" s="5">
        <f aca="true" t="shared" si="41" ref="D414:F415">SUM(D415)</f>
        <v>60000</v>
      </c>
      <c r="E414" s="5">
        <f t="shared" si="41"/>
        <v>0</v>
      </c>
      <c r="F414" s="5">
        <f t="shared" si="41"/>
        <v>0</v>
      </c>
    </row>
    <row r="415" spans="1:6" ht="12.75">
      <c r="A415" s="6" t="s">
        <v>164</v>
      </c>
      <c r="B415" s="6" t="s">
        <v>595</v>
      </c>
      <c r="C415" s="6"/>
      <c r="D415" s="6">
        <f t="shared" si="41"/>
        <v>60000</v>
      </c>
      <c r="E415" s="6">
        <f t="shared" si="41"/>
        <v>0</v>
      </c>
      <c r="F415" s="6">
        <f t="shared" si="41"/>
        <v>0</v>
      </c>
    </row>
    <row r="416" spans="1:6" ht="12.75">
      <c r="A416" t="s">
        <v>720</v>
      </c>
      <c r="B416" t="s">
        <v>364</v>
      </c>
      <c r="C416" t="s">
        <v>721</v>
      </c>
      <c r="D416" s="2">
        <v>60000</v>
      </c>
      <c r="E416" s="2">
        <v>0</v>
      </c>
      <c r="F416" s="2">
        <v>0</v>
      </c>
    </row>
    <row r="417" spans="1:6" ht="12.75">
      <c r="A417" s="5" t="s">
        <v>158</v>
      </c>
      <c r="B417" s="5" t="s">
        <v>722</v>
      </c>
      <c r="C417" s="5" t="s">
        <v>723</v>
      </c>
      <c r="D417" s="5">
        <f>SUM(D418,D421,D424,D427)</f>
        <v>1455000</v>
      </c>
      <c r="E417" s="5">
        <f>SUM(E418,E421,E424,E427)</f>
        <v>300000</v>
      </c>
      <c r="F417" s="5">
        <f>SUM(F418,F421,F424,F427)</f>
        <v>80000</v>
      </c>
    </row>
    <row r="418" spans="1:6" ht="12.75">
      <c r="A418" s="5" t="s">
        <v>277</v>
      </c>
      <c r="B418" s="5" t="s">
        <v>278</v>
      </c>
      <c r="C418" s="5" t="s">
        <v>559</v>
      </c>
      <c r="D418" s="5">
        <f aca="true" t="shared" si="42" ref="D418:F419">SUM(D419)</f>
        <v>155000</v>
      </c>
      <c r="E418" s="5">
        <f t="shared" si="42"/>
        <v>100000</v>
      </c>
      <c r="F418" s="5">
        <f t="shared" si="42"/>
        <v>80000</v>
      </c>
    </row>
    <row r="419" spans="1:6" ht="12.75">
      <c r="A419" s="6" t="s">
        <v>164</v>
      </c>
      <c r="B419" s="6" t="s">
        <v>535</v>
      </c>
      <c r="C419" s="6" t="s">
        <v>536</v>
      </c>
      <c r="D419" s="6">
        <f t="shared" si="42"/>
        <v>155000</v>
      </c>
      <c r="E419" s="6">
        <f t="shared" si="42"/>
        <v>100000</v>
      </c>
      <c r="F419" s="6">
        <f t="shared" si="42"/>
        <v>80000</v>
      </c>
    </row>
    <row r="420" spans="1:6" ht="12.75">
      <c r="A420" t="s">
        <v>724</v>
      </c>
      <c r="B420" t="s">
        <v>715</v>
      </c>
      <c r="C420" t="s">
        <v>725</v>
      </c>
      <c r="D420" s="2">
        <v>155000</v>
      </c>
      <c r="E420" s="2">
        <v>100000</v>
      </c>
      <c r="F420" s="2">
        <v>80000</v>
      </c>
    </row>
    <row r="421" spans="1:6" ht="12.75">
      <c r="A421" s="5" t="s">
        <v>277</v>
      </c>
      <c r="B421" s="5" t="s">
        <v>670</v>
      </c>
      <c r="C421" s="5" t="s">
        <v>546</v>
      </c>
      <c r="D421" s="5">
        <f aca="true" t="shared" si="43" ref="D421:F422">SUM(D422)</f>
        <v>100000</v>
      </c>
      <c r="E421" s="5">
        <f t="shared" si="43"/>
        <v>0</v>
      </c>
      <c r="F421" s="5">
        <f t="shared" si="43"/>
        <v>0</v>
      </c>
    </row>
    <row r="422" spans="1:6" ht="12.75">
      <c r="A422" s="6" t="s">
        <v>164</v>
      </c>
      <c r="B422" s="6" t="s">
        <v>535</v>
      </c>
      <c r="C422" s="6" t="s">
        <v>536</v>
      </c>
      <c r="D422" s="6">
        <f t="shared" si="43"/>
        <v>100000</v>
      </c>
      <c r="E422" s="6">
        <f t="shared" si="43"/>
        <v>0</v>
      </c>
      <c r="F422" s="6">
        <f t="shared" si="43"/>
        <v>0</v>
      </c>
    </row>
    <row r="423" spans="1:6" ht="12.75">
      <c r="A423" t="s">
        <v>726</v>
      </c>
      <c r="B423" t="s">
        <v>715</v>
      </c>
      <c r="C423" t="s">
        <v>725</v>
      </c>
      <c r="D423" s="2">
        <v>100000</v>
      </c>
      <c r="E423" s="2">
        <v>0</v>
      </c>
      <c r="F423" s="2">
        <v>0</v>
      </c>
    </row>
    <row r="424" spans="1:6" ht="12.75">
      <c r="A424" s="5" t="s">
        <v>277</v>
      </c>
      <c r="B424" s="5" t="s">
        <v>678</v>
      </c>
      <c r="C424" s="5" t="s">
        <v>727</v>
      </c>
      <c r="D424" s="5">
        <f aca="true" t="shared" si="44" ref="D424:F425">SUM(D425)</f>
        <v>800000</v>
      </c>
      <c r="E424" s="5">
        <f t="shared" si="44"/>
        <v>0</v>
      </c>
      <c r="F424" s="5">
        <f t="shared" si="44"/>
        <v>0</v>
      </c>
    </row>
    <row r="425" spans="1:6" ht="12.75">
      <c r="A425" s="6" t="s">
        <v>164</v>
      </c>
      <c r="B425" s="6" t="s">
        <v>535</v>
      </c>
      <c r="C425" s="6" t="s">
        <v>536</v>
      </c>
      <c r="D425" s="6">
        <f t="shared" si="44"/>
        <v>800000</v>
      </c>
      <c r="E425" s="6">
        <f t="shared" si="44"/>
        <v>0</v>
      </c>
      <c r="F425" s="6">
        <f t="shared" si="44"/>
        <v>0</v>
      </c>
    </row>
    <row r="426" spans="1:6" ht="12.75">
      <c r="A426" t="s">
        <v>729</v>
      </c>
      <c r="B426" t="s">
        <v>687</v>
      </c>
      <c r="C426" t="s">
        <v>728</v>
      </c>
      <c r="D426" s="2">
        <v>800000</v>
      </c>
      <c r="E426" s="2">
        <v>0</v>
      </c>
      <c r="F426" s="2">
        <v>0</v>
      </c>
    </row>
    <row r="427" spans="1:6" ht="12.75">
      <c r="A427" s="5" t="s">
        <v>277</v>
      </c>
      <c r="B427" s="5" t="s">
        <v>678</v>
      </c>
      <c r="C427" s="5" t="s">
        <v>808</v>
      </c>
      <c r="D427" s="5">
        <f aca="true" t="shared" si="45" ref="D427:F428">SUM(D428)</f>
        <v>400000</v>
      </c>
      <c r="E427" s="5">
        <f t="shared" si="45"/>
        <v>200000</v>
      </c>
      <c r="F427" s="5">
        <f t="shared" si="45"/>
        <v>0</v>
      </c>
    </row>
    <row r="428" spans="1:6" ht="12.75">
      <c r="A428" s="6" t="s">
        <v>164</v>
      </c>
      <c r="B428" s="6" t="s">
        <v>535</v>
      </c>
      <c r="C428" s="6" t="s">
        <v>536</v>
      </c>
      <c r="D428" s="6">
        <f t="shared" si="45"/>
        <v>400000</v>
      </c>
      <c r="E428" s="6">
        <f t="shared" si="45"/>
        <v>200000</v>
      </c>
      <c r="F428" s="6">
        <f t="shared" si="45"/>
        <v>0</v>
      </c>
    </row>
    <row r="429" spans="1:6" ht="12.75">
      <c r="A429" t="s">
        <v>729</v>
      </c>
      <c r="B429" t="s">
        <v>687</v>
      </c>
      <c r="C429" t="s">
        <v>728</v>
      </c>
      <c r="D429" s="2">
        <v>400000</v>
      </c>
      <c r="E429" s="2">
        <v>200000</v>
      </c>
      <c r="F429" s="2">
        <v>0</v>
      </c>
    </row>
    <row r="430" spans="1:6" ht="12.75">
      <c r="A430" s="5" t="s">
        <v>158</v>
      </c>
      <c r="B430" s="5" t="s">
        <v>730</v>
      </c>
      <c r="C430" s="5" t="s">
        <v>731</v>
      </c>
      <c r="D430" s="5">
        <f aca="true" t="shared" si="46" ref="D430:F432">SUM(D431)</f>
        <v>100000</v>
      </c>
      <c r="E430" s="5">
        <f t="shared" si="46"/>
        <v>100000</v>
      </c>
      <c r="F430" s="5">
        <f t="shared" si="46"/>
        <v>100000</v>
      </c>
    </row>
    <row r="431" spans="1:6" ht="12.75">
      <c r="A431" s="5" t="s">
        <v>161</v>
      </c>
      <c r="B431" s="5" t="s">
        <v>162</v>
      </c>
      <c r="C431" s="5" t="s">
        <v>732</v>
      </c>
      <c r="D431" s="5">
        <f t="shared" si="46"/>
        <v>100000</v>
      </c>
      <c r="E431" s="5">
        <f t="shared" si="46"/>
        <v>100000</v>
      </c>
      <c r="F431" s="5">
        <f t="shared" si="46"/>
        <v>100000</v>
      </c>
    </row>
    <row r="432" spans="1:6" ht="12.75">
      <c r="A432" s="6" t="s">
        <v>164</v>
      </c>
      <c r="B432" s="6" t="s">
        <v>535</v>
      </c>
      <c r="C432" s="6" t="s">
        <v>536</v>
      </c>
      <c r="D432" s="6">
        <f t="shared" si="46"/>
        <v>100000</v>
      </c>
      <c r="E432" s="6">
        <f t="shared" si="46"/>
        <v>100000</v>
      </c>
      <c r="F432" s="6">
        <f t="shared" si="46"/>
        <v>100000</v>
      </c>
    </row>
    <row r="433" spans="1:6" ht="12.75">
      <c r="A433" t="s">
        <v>733</v>
      </c>
      <c r="B433" t="s">
        <v>234</v>
      </c>
      <c r="C433" t="s">
        <v>322</v>
      </c>
      <c r="D433" s="2">
        <v>100000</v>
      </c>
      <c r="E433" s="2">
        <v>100000</v>
      </c>
      <c r="F433" s="2">
        <v>100000</v>
      </c>
    </row>
    <row r="434" spans="1:6" ht="12.75">
      <c r="A434" s="5" t="s">
        <v>158</v>
      </c>
      <c r="B434" s="5" t="s">
        <v>734</v>
      </c>
      <c r="C434" s="5" t="s">
        <v>735</v>
      </c>
      <c r="D434" s="5">
        <v>5000</v>
      </c>
      <c r="E434" s="5">
        <v>5000</v>
      </c>
      <c r="F434" s="5">
        <v>5000</v>
      </c>
    </row>
    <row r="435" spans="1:6" ht="12.75">
      <c r="A435" s="5" t="s">
        <v>478</v>
      </c>
      <c r="B435" s="5" t="s">
        <v>479</v>
      </c>
      <c r="C435" s="5" t="s">
        <v>736</v>
      </c>
      <c r="D435" s="5">
        <v>5000</v>
      </c>
      <c r="E435" s="5">
        <v>5000</v>
      </c>
      <c r="F435" s="5">
        <v>5000</v>
      </c>
    </row>
    <row r="436" spans="1:6" ht="12.75">
      <c r="A436" s="6" t="s">
        <v>164</v>
      </c>
      <c r="B436" s="6" t="s">
        <v>696</v>
      </c>
      <c r="C436" s="6" t="s">
        <v>697</v>
      </c>
      <c r="D436" s="6">
        <v>5000</v>
      </c>
      <c r="E436" s="6">
        <v>5000</v>
      </c>
      <c r="F436" s="6">
        <v>5000</v>
      </c>
    </row>
    <row r="437" spans="1:6" ht="12.75">
      <c r="A437" t="s">
        <v>737</v>
      </c>
      <c r="B437" t="s">
        <v>234</v>
      </c>
      <c r="C437" t="s">
        <v>322</v>
      </c>
      <c r="D437" s="2">
        <v>5000</v>
      </c>
      <c r="E437" s="2">
        <v>5000</v>
      </c>
      <c r="F437" s="2">
        <v>5000</v>
      </c>
    </row>
    <row r="438" spans="1:6" ht="12.75">
      <c r="A438" s="5" t="s">
        <v>158</v>
      </c>
      <c r="B438" s="5" t="s">
        <v>738</v>
      </c>
      <c r="C438" s="5" t="s">
        <v>739</v>
      </c>
      <c r="D438" s="5">
        <f>SUM(D439,D442)</f>
        <v>4290000</v>
      </c>
      <c r="E438" s="5">
        <f>SUM(E439,E442)</f>
        <v>4500000</v>
      </c>
      <c r="F438" s="5">
        <f>SUM(F439,F442)</f>
        <v>0</v>
      </c>
    </row>
    <row r="439" spans="1:6" ht="12.75">
      <c r="A439" s="5" t="s">
        <v>277</v>
      </c>
      <c r="B439" s="5" t="s">
        <v>278</v>
      </c>
      <c r="C439" s="5" t="s">
        <v>740</v>
      </c>
      <c r="D439" s="5">
        <f aca="true" t="shared" si="47" ref="D439:F440">SUM(D440)</f>
        <v>4000000</v>
      </c>
      <c r="E439" s="5">
        <f t="shared" si="47"/>
        <v>4500000</v>
      </c>
      <c r="F439" s="5">
        <f t="shared" si="47"/>
        <v>0</v>
      </c>
    </row>
    <row r="440" spans="1:6" ht="12.75">
      <c r="A440" s="6" t="s">
        <v>164</v>
      </c>
      <c r="B440" s="6" t="s">
        <v>741</v>
      </c>
      <c r="C440" s="6" t="s">
        <v>742</v>
      </c>
      <c r="D440" s="6">
        <f t="shared" si="47"/>
        <v>4000000</v>
      </c>
      <c r="E440" s="6">
        <f t="shared" si="47"/>
        <v>4500000</v>
      </c>
      <c r="F440" s="6">
        <f t="shared" si="47"/>
        <v>0</v>
      </c>
    </row>
    <row r="441" spans="1:6" ht="12.75">
      <c r="A441" t="s">
        <v>743</v>
      </c>
      <c r="B441" t="s">
        <v>718</v>
      </c>
      <c r="C441" t="s">
        <v>744</v>
      </c>
      <c r="D441" s="2">
        <v>4000000</v>
      </c>
      <c r="E441" s="2">
        <v>4500000</v>
      </c>
      <c r="F441" s="2">
        <v>0</v>
      </c>
    </row>
    <row r="442" spans="1:6" ht="12.75">
      <c r="A442" s="5" t="s">
        <v>277</v>
      </c>
      <c r="B442" s="5" t="s">
        <v>670</v>
      </c>
      <c r="C442" s="5" t="s">
        <v>745</v>
      </c>
      <c r="D442" s="5">
        <f aca="true" t="shared" si="48" ref="D442:F443">SUM(D443)</f>
        <v>290000</v>
      </c>
      <c r="E442" s="5">
        <f t="shared" si="48"/>
        <v>0</v>
      </c>
      <c r="F442" s="5">
        <f t="shared" si="48"/>
        <v>0</v>
      </c>
    </row>
    <row r="443" spans="1:6" ht="12.75">
      <c r="A443" s="6" t="s">
        <v>164</v>
      </c>
      <c r="B443" s="6" t="s">
        <v>741</v>
      </c>
      <c r="C443" s="6" t="s">
        <v>742</v>
      </c>
      <c r="D443" s="6">
        <f t="shared" si="48"/>
        <v>290000</v>
      </c>
      <c r="E443" s="6">
        <f t="shared" si="48"/>
        <v>0</v>
      </c>
      <c r="F443" s="6">
        <f t="shared" si="48"/>
        <v>0</v>
      </c>
    </row>
    <row r="444" spans="1:6" ht="12.75">
      <c r="A444" t="s">
        <v>746</v>
      </c>
      <c r="B444" t="s">
        <v>718</v>
      </c>
      <c r="C444" t="s">
        <v>747</v>
      </c>
      <c r="D444" s="2">
        <v>290000</v>
      </c>
      <c r="E444" s="2">
        <v>0</v>
      </c>
      <c r="F444" s="2">
        <v>0</v>
      </c>
    </row>
    <row r="445" spans="1:6" ht="12.75">
      <c r="A445" s="5" t="s">
        <v>158</v>
      </c>
      <c r="B445" s="5" t="s">
        <v>748</v>
      </c>
      <c r="C445" s="5" t="s">
        <v>749</v>
      </c>
      <c r="D445" s="5">
        <f aca="true" t="shared" si="49" ref="D445:F447">SUM(D446)</f>
        <v>10000</v>
      </c>
      <c r="E445" s="5">
        <f t="shared" si="49"/>
        <v>10000</v>
      </c>
      <c r="F445" s="5">
        <f t="shared" si="49"/>
        <v>10000</v>
      </c>
    </row>
    <row r="446" spans="1:6" ht="12.75">
      <c r="A446" s="5" t="s">
        <v>161</v>
      </c>
      <c r="B446" s="5" t="s">
        <v>162</v>
      </c>
      <c r="C446" s="5" t="s">
        <v>750</v>
      </c>
      <c r="D446" s="5">
        <f t="shared" si="49"/>
        <v>10000</v>
      </c>
      <c r="E446" s="5">
        <f t="shared" si="49"/>
        <v>10000</v>
      </c>
      <c r="F446" s="5">
        <f t="shared" si="49"/>
        <v>10000</v>
      </c>
    </row>
    <row r="447" spans="1:6" ht="12.75">
      <c r="A447" s="6" t="s">
        <v>164</v>
      </c>
      <c r="B447" s="6" t="s">
        <v>498</v>
      </c>
      <c r="C447" s="6" t="s">
        <v>499</v>
      </c>
      <c r="D447" s="6">
        <f t="shared" si="49"/>
        <v>10000</v>
      </c>
      <c r="E447" s="6">
        <f t="shared" si="49"/>
        <v>10000</v>
      </c>
      <c r="F447" s="6">
        <f t="shared" si="49"/>
        <v>10000</v>
      </c>
    </row>
    <row r="448" spans="1:6" ht="12.75">
      <c r="A448" t="s">
        <v>751</v>
      </c>
      <c r="B448" t="s">
        <v>752</v>
      </c>
      <c r="C448" t="s">
        <v>753</v>
      </c>
      <c r="D448" s="2">
        <v>10000</v>
      </c>
      <c r="E448" s="2">
        <v>10000</v>
      </c>
      <c r="F448" s="2">
        <v>10000</v>
      </c>
    </row>
    <row r="449" spans="1:6" ht="12.75">
      <c r="A449" s="5" t="s">
        <v>158</v>
      </c>
      <c r="B449" s="5" t="s">
        <v>754</v>
      </c>
      <c r="C449" s="5" t="s">
        <v>755</v>
      </c>
      <c r="D449" s="5">
        <f aca="true" t="shared" si="50" ref="D449:F450">SUM(D450)</f>
        <v>732052.1</v>
      </c>
      <c r="E449" s="5">
        <f t="shared" si="50"/>
        <v>732052.1</v>
      </c>
      <c r="F449" s="5">
        <f t="shared" si="50"/>
        <v>300000</v>
      </c>
    </row>
    <row r="450" spans="1:6" ht="12.75">
      <c r="A450" s="5" t="s">
        <v>161</v>
      </c>
      <c r="B450" s="5" t="s">
        <v>162</v>
      </c>
      <c r="C450" s="5" t="s">
        <v>756</v>
      </c>
      <c r="D450" s="5">
        <f t="shared" si="50"/>
        <v>732052.1</v>
      </c>
      <c r="E450" s="5">
        <f t="shared" si="50"/>
        <v>732052.1</v>
      </c>
      <c r="F450" s="5">
        <f t="shared" si="50"/>
        <v>300000</v>
      </c>
    </row>
    <row r="451" spans="1:6" ht="12.75">
      <c r="A451" s="6" t="s">
        <v>164</v>
      </c>
      <c r="B451" s="6" t="s">
        <v>165</v>
      </c>
      <c r="C451" s="6" t="s">
        <v>166</v>
      </c>
      <c r="D451" s="6">
        <f>SUM(D452:D457)</f>
        <v>732052.1</v>
      </c>
      <c r="E451" s="6">
        <f>SUM(E452:E457)</f>
        <v>732052.1</v>
      </c>
      <c r="F451" s="6">
        <v>300000</v>
      </c>
    </row>
    <row r="452" spans="1:6" ht="12.75">
      <c r="A452" t="s">
        <v>757</v>
      </c>
      <c r="B452" t="s">
        <v>204</v>
      </c>
      <c r="C452" t="s">
        <v>205</v>
      </c>
      <c r="D452" s="2">
        <v>581858.3</v>
      </c>
      <c r="E452" s="2">
        <v>581858.3</v>
      </c>
      <c r="F452" s="2">
        <v>581858.3</v>
      </c>
    </row>
    <row r="453" spans="1:6" ht="12.75">
      <c r="A453" t="s">
        <v>758</v>
      </c>
      <c r="B453" t="s">
        <v>207</v>
      </c>
      <c r="C453" t="s">
        <v>208</v>
      </c>
      <c r="D453" s="2">
        <v>64350.72</v>
      </c>
      <c r="E453" s="2">
        <v>64350.72</v>
      </c>
      <c r="F453" s="2">
        <v>64350.72</v>
      </c>
    </row>
    <row r="454" spans="1:6" ht="12.75">
      <c r="A454" t="s">
        <v>759</v>
      </c>
      <c r="B454" t="s">
        <v>294</v>
      </c>
      <c r="C454" t="s">
        <v>661</v>
      </c>
      <c r="D454" s="2">
        <v>11424</v>
      </c>
      <c r="E454" s="2">
        <v>11424</v>
      </c>
      <c r="F454" s="2">
        <v>11424</v>
      </c>
    </row>
    <row r="455" spans="1:6" ht="12.75">
      <c r="A455" t="s">
        <v>760</v>
      </c>
      <c r="B455" t="s">
        <v>215</v>
      </c>
      <c r="C455" t="s">
        <v>761</v>
      </c>
      <c r="D455" s="2">
        <v>19852.2</v>
      </c>
      <c r="E455" s="2">
        <v>19852.2</v>
      </c>
      <c r="F455" s="2">
        <v>19852.2</v>
      </c>
    </row>
    <row r="456" spans="1:6" ht="12.75">
      <c r="A456" t="s">
        <v>827</v>
      </c>
      <c r="B456" s="11">
        <v>3221</v>
      </c>
      <c r="C456" t="s">
        <v>774</v>
      </c>
      <c r="D456" s="2">
        <v>25788.02</v>
      </c>
      <c r="E456" s="2">
        <v>25788.02</v>
      </c>
      <c r="F456" s="2">
        <v>25788.02</v>
      </c>
    </row>
    <row r="457" spans="1:6" ht="12.75">
      <c r="A457" t="s">
        <v>762</v>
      </c>
      <c r="B457" t="s">
        <v>331</v>
      </c>
      <c r="C457" t="s">
        <v>299</v>
      </c>
      <c r="D457" s="2">
        <v>28778.86</v>
      </c>
      <c r="E457" s="2">
        <v>28778.86</v>
      </c>
      <c r="F457" s="2">
        <v>28778.86</v>
      </c>
    </row>
    <row r="458" spans="1:6" ht="12.75">
      <c r="A458" s="3" t="s">
        <v>9</v>
      </c>
      <c r="B458" s="3" t="s">
        <v>763</v>
      </c>
      <c r="C458" s="3" t="s">
        <v>764</v>
      </c>
      <c r="D458" s="3">
        <f aca="true" t="shared" si="51" ref="D458:F461">SUM(D459)</f>
        <v>1341416</v>
      </c>
      <c r="E458" s="3">
        <f t="shared" si="51"/>
        <v>1341416</v>
      </c>
      <c r="F458" s="3">
        <f t="shared" si="51"/>
        <v>1341416</v>
      </c>
    </row>
    <row r="459" spans="1:6" ht="12.75">
      <c r="A459" s="4" t="s">
        <v>765</v>
      </c>
      <c r="B459" s="4" t="s">
        <v>766</v>
      </c>
      <c r="C459" s="4" t="s">
        <v>764</v>
      </c>
      <c r="D459" s="4">
        <f t="shared" si="51"/>
        <v>1341416</v>
      </c>
      <c r="E459" s="4">
        <f t="shared" si="51"/>
        <v>1341416</v>
      </c>
      <c r="F459" s="4">
        <f t="shared" si="51"/>
        <v>1341416</v>
      </c>
    </row>
    <row r="460" spans="1:6" ht="12.75">
      <c r="A460" s="5" t="s">
        <v>158</v>
      </c>
      <c r="B460" s="5" t="s">
        <v>159</v>
      </c>
      <c r="C460" s="5" t="s">
        <v>767</v>
      </c>
      <c r="D460" s="5">
        <f t="shared" si="51"/>
        <v>1341416</v>
      </c>
      <c r="E460" s="5">
        <f t="shared" si="51"/>
        <v>1341416</v>
      </c>
      <c r="F460" s="5">
        <f t="shared" si="51"/>
        <v>1341416</v>
      </c>
    </row>
    <row r="461" spans="1:6" ht="12.75">
      <c r="A461" s="5" t="s">
        <v>161</v>
      </c>
      <c r="B461" s="5" t="s">
        <v>162</v>
      </c>
      <c r="C461" s="5" t="s">
        <v>767</v>
      </c>
      <c r="D461" s="5">
        <f t="shared" si="51"/>
        <v>1341416</v>
      </c>
      <c r="E461" s="5">
        <f t="shared" si="51"/>
        <v>1341416</v>
      </c>
      <c r="F461" s="5">
        <f t="shared" si="51"/>
        <v>1341416</v>
      </c>
    </row>
    <row r="462" spans="1:6" ht="12.75">
      <c r="A462" s="6" t="s">
        <v>164</v>
      </c>
      <c r="B462" s="6" t="s">
        <v>378</v>
      </c>
      <c r="C462" s="6" t="s">
        <v>379</v>
      </c>
      <c r="D462" s="6">
        <f>SUM(D463:D482)</f>
        <v>1341416</v>
      </c>
      <c r="E462" s="6">
        <f>SUM(E463:E482)</f>
        <v>1341416</v>
      </c>
      <c r="F462" s="6">
        <f>SUM(F463:F482)</f>
        <v>1341416</v>
      </c>
    </row>
    <row r="463" spans="1:6" ht="12.75">
      <c r="A463" t="s">
        <v>768</v>
      </c>
      <c r="B463" t="s">
        <v>204</v>
      </c>
      <c r="C463" t="s">
        <v>205</v>
      </c>
      <c r="D463" s="2">
        <v>833223</v>
      </c>
      <c r="E463" s="2">
        <v>833223</v>
      </c>
      <c r="F463" s="2">
        <v>833223</v>
      </c>
    </row>
    <row r="464" spans="1:6" ht="12.75">
      <c r="A464" t="s">
        <v>768</v>
      </c>
      <c r="B464" s="11">
        <v>3132</v>
      </c>
      <c r="C464" t="s">
        <v>789</v>
      </c>
      <c r="D464" s="2">
        <v>137482</v>
      </c>
      <c r="E464" s="2">
        <v>137482</v>
      </c>
      <c r="F464" s="2">
        <v>137482</v>
      </c>
    </row>
    <row r="465" spans="1:6" ht="12.75">
      <c r="A465" t="s">
        <v>768</v>
      </c>
      <c r="B465" s="11">
        <v>3121</v>
      </c>
      <c r="C465" t="s">
        <v>790</v>
      </c>
      <c r="D465" s="2">
        <v>55300</v>
      </c>
      <c r="E465" s="2">
        <v>55300</v>
      </c>
      <c r="F465" s="2">
        <v>55300</v>
      </c>
    </row>
    <row r="466" spans="1:6" ht="12.75">
      <c r="A466" t="s">
        <v>768</v>
      </c>
      <c r="B466" s="11">
        <v>3212</v>
      </c>
      <c r="C466" t="s">
        <v>791</v>
      </c>
      <c r="D466" s="2">
        <v>22697</v>
      </c>
      <c r="E466" s="2">
        <v>22697</v>
      </c>
      <c r="F466" s="2">
        <v>22697</v>
      </c>
    </row>
    <row r="467" spans="1:6" ht="12.75">
      <c r="A467" t="s">
        <v>768</v>
      </c>
      <c r="B467" s="11">
        <v>3211</v>
      </c>
      <c r="C467" t="s">
        <v>792</v>
      </c>
      <c r="D467" s="2">
        <v>5000</v>
      </c>
      <c r="E467" s="2">
        <v>5000</v>
      </c>
      <c r="F467" s="2">
        <v>5000</v>
      </c>
    </row>
    <row r="468" spans="1:6" ht="12.75">
      <c r="A468" t="s">
        <v>768</v>
      </c>
      <c r="B468" s="11">
        <v>3213</v>
      </c>
      <c r="C468" t="s">
        <v>793</v>
      </c>
      <c r="D468" s="2">
        <v>10000</v>
      </c>
      <c r="E468" s="2">
        <v>10000</v>
      </c>
      <c r="F468" s="2">
        <v>10000</v>
      </c>
    </row>
    <row r="469" spans="1:6" ht="12.75">
      <c r="A469" t="s">
        <v>768</v>
      </c>
      <c r="B469" s="11">
        <v>3221</v>
      </c>
      <c r="C469" t="s">
        <v>299</v>
      </c>
      <c r="D469" s="2">
        <v>45000</v>
      </c>
      <c r="E469" s="2">
        <v>45000</v>
      </c>
      <c r="F469" s="2">
        <v>45000</v>
      </c>
    </row>
    <row r="470" spans="1:6" ht="12.75">
      <c r="A470" t="s">
        <v>768</v>
      </c>
      <c r="B470" s="11">
        <v>3223</v>
      </c>
      <c r="C470" t="s">
        <v>370</v>
      </c>
      <c r="D470" s="2">
        <v>60000</v>
      </c>
      <c r="E470" s="2">
        <v>60000</v>
      </c>
      <c r="F470" s="2">
        <v>60000</v>
      </c>
    </row>
    <row r="471" spans="1:6" ht="12.75">
      <c r="A471" t="s">
        <v>768</v>
      </c>
      <c r="B471" s="11">
        <v>3224</v>
      </c>
      <c r="C471" t="s">
        <v>794</v>
      </c>
      <c r="D471" s="2">
        <v>1500</v>
      </c>
      <c r="E471" s="2">
        <v>1500</v>
      </c>
      <c r="F471" s="2">
        <v>1500</v>
      </c>
    </row>
    <row r="472" spans="1:6" ht="12.75">
      <c r="A472" t="s">
        <v>768</v>
      </c>
      <c r="B472" s="11">
        <v>3225</v>
      </c>
      <c r="C472" t="s">
        <v>795</v>
      </c>
      <c r="D472" s="2">
        <v>8000</v>
      </c>
      <c r="E472" s="2">
        <v>8000</v>
      </c>
      <c r="F472" s="2">
        <v>8000</v>
      </c>
    </row>
    <row r="473" spans="1:6" ht="12.75">
      <c r="A473" t="s">
        <v>768</v>
      </c>
      <c r="B473" s="11">
        <v>3225</v>
      </c>
      <c r="C473" t="s">
        <v>796</v>
      </c>
      <c r="D473" s="2">
        <v>10000</v>
      </c>
      <c r="E473" s="2">
        <v>10000</v>
      </c>
      <c r="F473" s="2">
        <v>10000</v>
      </c>
    </row>
    <row r="474" spans="1:6" ht="12.75">
      <c r="A474" t="s">
        <v>768</v>
      </c>
      <c r="B474" s="11">
        <v>3227</v>
      </c>
      <c r="C474" t="s">
        <v>797</v>
      </c>
      <c r="D474" s="2">
        <v>3000</v>
      </c>
      <c r="E474" s="2">
        <v>3000</v>
      </c>
      <c r="F474" s="2">
        <v>3000</v>
      </c>
    </row>
    <row r="475" spans="1:6" ht="12.75">
      <c r="A475" t="s">
        <v>768</v>
      </c>
      <c r="B475" s="11">
        <v>3231</v>
      </c>
      <c r="C475" t="s">
        <v>798</v>
      </c>
      <c r="D475" s="2">
        <v>4000</v>
      </c>
      <c r="E475" s="2">
        <v>4000</v>
      </c>
      <c r="F475" s="2">
        <v>4000</v>
      </c>
    </row>
    <row r="476" spans="1:6" ht="12.75">
      <c r="A476" t="s">
        <v>768</v>
      </c>
      <c r="B476" s="11">
        <v>3232</v>
      </c>
      <c r="C476" t="s">
        <v>799</v>
      </c>
      <c r="D476" s="2">
        <v>18200</v>
      </c>
      <c r="E476" s="2">
        <v>18200</v>
      </c>
      <c r="F476" s="2">
        <v>18200</v>
      </c>
    </row>
    <row r="477" spans="1:6" ht="12.75">
      <c r="A477" t="s">
        <v>768</v>
      </c>
      <c r="B477" s="11">
        <v>3234</v>
      </c>
      <c r="C477" t="s">
        <v>377</v>
      </c>
      <c r="D477" s="2">
        <v>22000</v>
      </c>
      <c r="E477" s="2">
        <v>22000</v>
      </c>
      <c r="F477" s="2">
        <v>22000</v>
      </c>
    </row>
    <row r="478" spans="1:6" ht="12.75">
      <c r="A478" t="s">
        <v>768</v>
      </c>
      <c r="B478" s="11">
        <v>3236</v>
      </c>
      <c r="C478" t="s">
        <v>800</v>
      </c>
      <c r="D478" s="2">
        <v>8000</v>
      </c>
      <c r="E478" s="2">
        <v>8000</v>
      </c>
      <c r="F478" s="2">
        <v>8000</v>
      </c>
    </row>
    <row r="479" spans="1:6" ht="12.75">
      <c r="A479" t="s">
        <v>768</v>
      </c>
      <c r="B479" s="11">
        <v>3237</v>
      </c>
      <c r="C479" t="s">
        <v>322</v>
      </c>
      <c r="D479" s="2">
        <v>75000</v>
      </c>
      <c r="E479" s="2">
        <v>75000</v>
      </c>
      <c r="F479" s="2">
        <v>75000</v>
      </c>
    </row>
    <row r="480" spans="1:6" ht="12.75">
      <c r="A480" t="s">
        <v>768</v>
      </c>
      <c r="B480" s="11">
        <v>3291</v>
      </c>
      <c r="C480" t="s">
        <v>801</v>
      </c>
      <c r="D480" s="2">
        <v>7200</v>
      </c>
      <c r="E480" s="2">
        <v>7200</v>
      </c>
      <c r="F480" s="2">
        <v>7200</v>
      </c>
    </row>
    <row r="481" spans="1:6" ht="12.75">
      <c r="A481" t="s">
        <v>768</v>
      </c>
      <c r="B481" s="11">
        <v>3292</v>
      </c>
      <c r="C481" t="s">
        <v>240</v>
      </c>
      <c r="D481" s="2">
        <v>13500</v>
      </c>
      <c r="E481" s="2">
        <v>13500</v>
      </c>
      <c r="F481" s="2">
        <v>13500</v>
      </c>
    </row>
    <row r="482" spans="1:6" ht="12.75">
      <c r="A482" t="s">
        <v>768</v>
      </c>
      <c r="B482" s="11">
        <v>3299</v>
      </c>
      <c r="C482" t="s">
        <v>802</v>
      </c>
      <c r="D482" s="2">
        <v>2314</v>
      </c>
      <c r="E482" s="2">
        <v>2314</v>
      </c>
      <c r="F482" s="2">
        <v>2314</v>
      </c>
    </row>
  </sheetData>
  <sheetProtection/>
  <mergeCells count="7">
    <mergeCell ref="A7:F7"/>
    <mergeCell ref="A1:C1"/>
    <mergeCell ref="A2:C2"/>
    <mergeCell ref="A3:C3"/>
    <mergeCell ref="A4:C4"/>
    <mergeCell ref="A5:B5"/>
    <mergeCell ref="A6:F6"/>
  </mergeCells>
  <printOptions/>
  <pageMargins left="0.35433070866141736" right="0.35433070866141736" top="0.3937007874015748" bottom="0.3937007874015748" header="0.5118110236220472" footer="0.5118110236220472"/>
  <pageSetup fitToHeight="0" fitToWidth="1" horizontalDpi="600" verticalDpi="600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Jasminka Budiselić</dc:creator>
  <cp:keywords/>
  <dc:description/>
  <cp:lastModifiedBy>Windows User</cp:lastModifiedBy>
  <cp:lastPrinted>2019-11-22T06:57:59Z</cp:lastPrinted>
  <dcterms:created xsi:type="dcterms:W3CDTF">2019-10-04T12:15:30Z</dcterms:created>
  <dcterms:modified xsi:type="dcterms:W3CDTF">2019-11-25T07:45:19Z</dcterms:modified>
  <cp:category/>
  <cp:version/>
  <cp:contentType/>
  <cp:contentStatus/>
</cp:coreProperties>
</file>